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ilme.kukk\Documents\Hanked 2019\"/>
    </mc:Choice>
  </mc:AlternateContent>
  <xr:revisionPtr revIDLastSave="0" documentId="8_{9D9B38A5-028D-4AEF-9AD1-054EF7315468}" xr6:coauthVersionLast="45" xr6:coauthVersionMax="45" xr10:uidLastSave="{00000000-0000-0000-0000-000000000000}"/>
  <bookViews>
    <workbookView xWindow="780" yWindow="780" windowWidth="18900" windowHeight="11055" xr2:uid="{00000000-000D-0000-FFFF-FFFF00000000}"/>
  </bookViews>
  <sheets>
    <sheet name="Leht1" sheetId="1" r:id="rId1"/>
  </sheets>
  <definedNames>
    <definedName name="_xlnm._FilterDatabase" localSheetId="0" hidden="1">Leht1!$B$2:$Q$77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7" i="1" l="1"/>
  <c r="F77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46" i="1"/>
  <c r="K47" i="1"/>
  <c r="K48" i="1"/>
  <c r="K49" i="1"/>
  <c r="K50" i="1"/>
  <c r="K37" i="1"/>
  <c r="K38" i="1"/>
  <c r="K39" i="1"/>
  <c r="K40" i="1"/>
  <c r="K41" i="1"/>
  <c r="K42" i="1"/>
  <c r="K43" i="1"/>
  <c r="K44" i="1"/>
  <c r="K45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51" i="1"/>
  <c r="K52" i="1"/>
  <c r="K53" i="1"/>
  <c r="K54" i="1"/>
  <c r="K63" i="1"/>
  <c r="K55" i="1"/>
  <c r="K56" i="1"/>
  <c r="K57" i="1"/>
  <c r="K58" i="1"/>
  <c r="K59" i="1"/>
  <c r="K60" i="1"/>
  <c r="K61" i="1"/>
  <c r="K62" i="1"/>
  <c r="K3" i="1"/>
  <c r="K4" i="1"/>
  <c r="K5" i="1"/>
  <c r="K6" i="1"/>
  <c r="K7" i="1"/>
  <c r="K8" i="1"/>
  <c r="K22" i="1" l="1"/>
  <c r="K77" i="1" s="1"/>
  <c r="J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Meelis Kivi</author>
  </authors>
  <commentList>
    <comment ref="M2" authorId="0" shapeId="0" xr:uid="{D0AFF48C-4DB1-4347-A3B1-0F03EFF15179}">
      <text>
        <r>
          <rPr>
            <b/>
            <sz val="9"/>
            <color indexed="81"/>
            <rFont val="Segoe UI"/>
            <charset val="1"/>
          </rPr>
          <t>Meelis Kivi:</t>
        </r>
        <r>
          <rPr>
            <sz val="9"/>
            <color indexed="81"/>
            <rFont val="Segoe UI"/>
            <charset val="1"/>
          </rPr>
          <t xml:space="preserve">
Edastusega - turvafirmasse
Lokaalne - sireen ja/või sms töötajale
Puudub - ei ole signalisatsiooni</t>
        </r>
      </text>
    </comment>
    <comment ref="N2" authorId="0" shapeId="0" xr:uid="{DE977841-939F-4408-9678-1C64D7287C4F}">
      <text>
        <r>
          <rPr>
            <b/>
            <sz val="9"/>
            <color indexed="81"/>
            <rFont val="Segoe UI"/>
            <charset val="1"/>
          </rPr>
          <t>Meelis Kivi:</t>
        </r>
        <r>
          <rPr>
            <sz val="9"/>
            <color indexed="81"/>
            <rFont val="Segoe UI"/>
            <charset val="1"/>
          </rPr>
          <t xml:space="preserve">
Edastusega - turvafirmasse
Lokaalne - sireen ja/või sms töötajale
Puudub - ei ole ATS-i</t>
        </r>
      </text>
    </comment>
  </commentList>
</comments>
</file>

<file path=xl/sharedStrings.xml><?xml version="1.0" encoding="utf-8"?>
<sst xmlns="http://schemas.openxmlformats.org/spreadsheetml/2006/main" count="754" uniqueCount="226">
  <si>
    <t>Piirkond</t>
  </si>
  <si>
    <t>Aadress</t>
  </si>
  <si>
    <t>Objekt</t>
  </si>
  <si>
    <t>Kasutusala</t>
  </si>
  <si>
    <r>
      <t>Suletud netopind m</t>
    </r>
    <r>
      <rPr>
        <b/>
        <sz val="11"/>
        <color theme="1"/>
        <rFont val="Calibri"/>
        <family val="2"/>
        <charset val="186"/>
      </rPr>
      <t>²</t>
    </r>
  </si>
  <si>
    <r>
      <t>Taastamis- väärtus €/1m</t>
    </r>
    <r>
      <rPr>
        <b/>
        <sz val="11"/>
        <color theme="1"/>
        <rFont val="Calibri"/>
        <family val="2"/>
        <charset val="186"/>
      </rPr>
      <t>²</t>
    </r>
  </si>
  <si>
    <t>Esmased tulekustutus- vahendid</t>
  </si>
  <si>
    <t>Ehitise kindlustus- väärtus, taastamis- väärtus</t>
  </si>
  <si>
    <t>Põhivara, inventari kindlustus- taassoetamise väärtus, hüvituspiir</t>
  </si>
  <si>
    <t>Iseloomustus, muu kindlustusriski kirjeldus</t>
  </si>
  <si>
    <r>
      <rPr>
        <sz val="12"/>
        <color theme="1"/>
        <rFont val="Calibri"/>
        <family val="2"/>
        <charset val="186"/>
      </rPr>
      <t>*</t>
    </r>
    <r>
      <rPr>
        <sz val="12"/>
        <color theme="1"/>
        <rFont val="Arial"/>
        <family val="2"/>
        <charset val="186"/>
      </rPr>
      <t xml:space="preserve"> -</t>
    </r>
  </si>
  <si>
    <t>1 - tulekahju</t>
  </si>
  <si>
    <t>3 - leke, aur vigastatud torudest</t>
  </si>
  <si>
    <t>4 - kolmandate isikute õigusvastane tegevus</t>
  </si>
  <si>
    <r>
      <t>Riskid varakindlustusele</t>
    </r>
    <r>
      <rPr>
        <b/>
        <sz val="11"/>
        <color theme="1"/>
        <rFont val="Calibri"/>
        <family val="2"/>
        <charset val="186"/>
      </rPr>
      <t>*</t>
    </r>
  </si>
  <si>
    <t xml:space="preserve">ATS </t>
  </si>
  <si>
    <t>Imavere</t>
  </si>
  <si>
    <t>Imavere, Viljandi mnt.11</t>
  </si>
  <si>
    <t>Imavere, Antsu tee 4</t>
  </si>
  <si>
    <t>Imavere, Kiigevere tee 5</t>
  </si>
  <si>
    <t>Käsukonna, Käsukonna tee 19</t>
  </si>
  <si>
    <t>Imavere, Kiigevere tee 8/6</t>
  </si>
  <si>
    <t>Imavere, Kiigevere tee 8/2</t>
  </si>
  <si>
    <t>Imavere, Kodutare tee 1</t>
  </si>
  <si>
    <t>Imavere, H.Rebase tee 1</t>
  </si>
  <si>
    <t>Imavere, H.Rebase tee1</t>
  </si>
  <si>
    <t>vallamaja</t>
  </si>
  <si>
    <t>päevakeskus I (korter)</t>
  </si>
  <si>
    <t>Imavere, Kiigevere tee 5/1</t>
  </si>
  <si>
    <t>Imavere, Kiigevere tee 5/2</t>
  </si>
  <si>
    <t>Kareda</t>
  </si>
  <si>
    <t>Kesktee 11, Peetri alevik</t>
  </si>
  <si>
    <t>Kesktee 12, Peetri alevik</t>
  </si>
  <si>
    <t>Karesseni, Kareda küla</t>
  </si>
  <si>
    <t>Pikk tn 11, Esna küla</t>
  </si>
  <si>
    <t>Kultuuri ja spordi arenduskeskus</t>
  </si>
  <si>
    <t>Esna vana vallamaja</t>
  </si>
  <si>
    <t>Järva-Jaani</t>
  </si>
  <si>
    <t>Pikk tn 1, Järva-Jaani alev</t>
  </si>
  <si>
    <t>Lai tn 4a, Järva-Jaani alev</t>
  </si>
  <si>
    <t>Võimla tee 5, Järva-Jaani alev</t>
  </si>
  <si>
    <t>Pikk tn 58, Järva-Jaani alev</t>
  </si>
  <si>
    <t>Lai tn 2a, Järva-Jaani alev</t>
  </si>
  <si>
    <t>Pikk tn 56, Järva-Jaani alev</t>
  </si>
  <si>
    <t>Lai tn 18, Järva-Jaani alev</t>
  </si>
  <si>
    <t>Mõisa tee 8, Järva-Jaani alev</t>
  </si>
  <si>
    <t>Võimla</t>
  </si>
  <si>
    <t>Kultuurimaja</t>
  </si>
  <si>
    <t>Vallamaja</t>
  </si>
  <si>
    <t>Päevakeskus</t>
  </si>
  <si>
    <t>Koolimaja</t>
  </si>
  <si>
    <t>Õppehoone-aula</t>
  </si>
  <si>
    <t>Lastepäevakodu</t>
  </si>
  <si>
    <t>Hostel</t>
  </si>
  <si>
    <t>Mõisahoone</t>
  </si>
  <si>
    <t>Koigi</t>
  </si>
  <si>
    <t>Mõisavahe tee 1 Koigi küla</t>
  </si>
  <si>
    <t>Mõisavahe tee 9, Koigi küla</t>
  </si>
  <si>
    <t>Mõisavahe tee 10, Koigi küla</t>
  </si>
  <si>
    <t>Mõisavahe tee 11, Koigi küla</t>
  </si>
  <si>
    <t>Mõisavahe tee 2, Koigi küla</t>
  </si>
  <si>
    <t>Mõisavahe tee 6, Koigi küla</t>
  </si>
  <si>
    <t>Mõisavahe tee 9A, Koigi küla</t>
  </si>
  <si>
    <t>Rahvamaja, Päinurme küla</t>
  </si>
  <si>
    <t>Roheline 10, Koigi küla</t>
  </si>
  <si>
    <t>Kaupluse, Sõrandu küla</t>
  </si>
  <si>
    <t>Haldushoone</t>
  </si>
  <si>
    <t>Kontorihoone</t>
  </si>
  <si>
    <t>Kooli-ja lasteaiahoone  </t>
  </si>
  <si>
    <t>Söökla</t>
  </si>
  <si>
    <t>Päevakeskus-õpilaskodu</t>
  </si>
  <si>
    <t>Rahvamaja</t>
  </si>
  <si>
    <t>Tööstushoone (end.meierei)</t>
  </si>
  <si>
    <t>Katlamaja</t>
  </si>
  <si>
    <t>seltsimaja</t>
  </si>
  <si>
    <t>Kauplus-söökla</t>
  </si>
  <si>
    <t>Sõrandu küla,Koolimaja</t>
  </si>
  <si>
    <t>Prandi küla, Külamaja</t>
  </si>
  <si>
    <t>Külamaja</t>
  </si>
  <si>
    <t>Ambla</t>
  </si>
  <si>
    <t>Pikk 15, Ambla</t>
  </si>
  <si>
    <t>Lai 22, Ambla</t>
  </si>
  <si>
    <t>Pikk 37, Ambla</t>
  </si>
  <si>
    <t>Piibe 27, Aravete</t>
  </si>
  <si>
    <t>Pikk 27, Ambla</t>
  </si>
  <si>
    <t>Pikk 37a, Ambla</t>
  </si>
  <si>
    <t>Lasteaia 4, Aravete</t>
  </si>
  <si>
    <t xml:space="preserve"> Kultuurimaja</t>
  </si>
  <si>
    <t>Kool uus osa</t>
  </si>
  <si>
    <t>Piibe 21/1, Aravete</t>
  </si>
  <si>
    <t>Kool vana osa</t>
  </si>
  <si>
    <t>Piibe 21/2, Aravete</t>
  </si>
  <si>
    <t>Piibe 21/3, Aravete</t>
  </si>
  <si>
    <t>Kurisu 1, Aravete</t>
  </si>
  <si>
    <t>Külaliste maja</t>
  </si>
  <si>
    <t>Kardiraja, Kurisoo</t>
  </si>
  <si>
    <t>Elamu</t>
  </si>
  <si>
    <t xml:space="preserve"> Raamatukogu</t>
  </si>
  <si>
    <t>Admin.hoone</t>
  </si>
  <si>
    <t>Ambla tee 1, Käravete</t>
  </si>
  <si>
    <t>Paide tee 5 Koeru alevik</t>
  </si>
  <si>
    <t>Paide tee 16 Koeru alevik</t>
  </si>
  <si>
    <t>Paide tee 3 Koeru alevik</t>
  </si>
  <si>
    <t>Paide tee 18 Koeru alevik</t>
  </si>
  <si>
    <t>Jaani tee 10 Koeru alevik</t>
  </si>
  <si>
    <t>Lasteaia tee 1 Vao küla</t>
  </si>
  <si>
    <t>Paide tee 16a</t>
  </si>
  <si>
    <t>Lasteaed</t>
  </si>
  <si>
    <t>Apteek-ambulatoorium</t>
  </si>
  <si>
    <t>Koeru</t>
  </si>
  <si>
    <t>Vana koolihoone</t>
  </si>
  <si>
    <t>Paide tee 3/1 Koeru alevik</t>
  </si>
  <si>
    <t>Noortekeskus</t>
  </si>
  <si>
    <t>Paide tee 15a Koeru alevik</t>
  </si>
  <si>
    <t>Albu</t>
  </si>
  <si>
    <t>Albu küla ,Albu mõis</t>
  </si>
  <si>
    <t>Toiduait</t>
  </si>
  <si>
    <t>Ahula küla, Ahula lasteaed-algkool</t>
  </si>
  <si>
    <t>Lasteaed-algkool</t>
  </si>
  <si>
    <t>Järva-Madise küla</t>
  </si>
  <si>
    <t>Paide tee 18/1 Koeru alevik</t>
  </si>
  <si>
    <t>Õppehoone</t>
  </si>
  <si>
    <t>puudub</t>
  </si>
  <si>
    <t>edastusega</t>
  </si>
  <si>
    <t>olemas</t>
  </si>
  <si>
    <t>lokaalne</t>
  </si>
  <si>
    <t>rahvamaja, kool</t>
  </si>
  <si>
    <t>muuseum</t>
  </si>
  <si>
    <t>raamatukogu,perearst,korterid, külaselts</t>
  </si>
  <si>
    <t>vallavalitsuse teeninduskeskus</t>
  </si>
  <si>
    <t>mõisahoone, juurdeehitis 1964 a.</t>
  </si>
  <si>
    <t>lasteaed, õpperuumid, kooli töökoda</t>
  </si>
  <si>
    <t>kool,raamatukogu, kauplus</t>
  </si>
  <si>
    <t xml:space="preserve">päästekomando </t>
  </si>
  <si>
    <t>valla teeninduskeskus</t>
  </si>
  <si>
    <t>kardikeskus</t>
  </si>
  <si>
    <t>mõisahoone</t>
  </si>
  <si>
    <t>valitsejamaja</t>
  </si>
  <si>
    <t>Valvesignali- satsioon</t>
  </si>
  <si>
    <t>kool</t>
  </si>
  <si>
    <t>Eesti Piimandusmuuseum</t>
  </si>
  <si>
    <t>Peahoone(muuseum)</t>
  </si>
  <si>
    <t>Imavere, H.Rebase tee 1/1</t>
  </si>
  <si>
    <t>Majandushoone(töökoda)</t>
  </si>
  <si>
    <t>Siseõue kuurid</t>
  </si>
  <si>
    <t>Abihoone-töökoda</t>
  </si>
  <si>
    <t>Imavere, H.Rebase tee1/2</t>
  </si>
  <si>
    <t>Majandushoone(kuur)</t>
  </si>
  <si>
    <t>Pumbamaja</t>
  </si>
  <si>
    <t>Soo tee 3-3 Vao küla</t>
  </si>
  <si>
    <t>Raamatukogu</t>
  </si>
  <si>
    <t>Ahula küla, Ahula rahvamaja</t>
  </si>
  <si>
    <t>Väinjärve küla Päikese</t>
  </si>
  <si>
    <t>Vabaõhulava</t>
  </si>
  <si>
    <t>Välikäimlad</t>
  </si>
  <si>
    <t>Kooli spordihoone</t>
  </si>
  <si>
    <t>Kool</t>
  </si>
  <si>
    <t>Seltsimaja</t>
  </si>
  <si>
    <t>Päevakeskus  II(korter)</t>
  </si>
  <si>
    <t xml:space="preserve"> eakate elamu</t>
  </si>
  <si>
    <t>Kodutare</t>
  </si>
  <si>
    <t>Laululava</t>
  </si>
  <si>
    <t>Kesktee 6b, Peetri alevik</t>
  </si>
  <si>
    <t>kontor</t>
  </si>
  <si>
    <t>kogunemishoone</t>
  </si>
  <si>
    <t>eluhooned</t>
  </si>
  <si>
    <t>kontor, garaaž</t>
  </si>
  <si>
    <t>tööstus- ja laohoone</t>
  </si>
  <si>
    <t>majutushoone</t>
  </si>
  <si>
    <t>1,2,4,5,6</t>
  </si>
  <si>
    <t>1,2,4</t>
  </si>
  <si>
    <t>1,2,3,4,5</t>
  </si>
  <si>
    <t>puuduvad</t>
  </si>
  <si>
    <t>noortekeskus, õpilaskodu, majutus,sotsiaalpinnad</t>
  </si>
  <si>
    <t>eakate päevakeskus,sotsiaalpinnad</t>
  </si>
  <si>
    <t>kogunemishoone,eluhoone</t>
  </si>
  <si>
    <t>kogunemishoone,eluhoone,majutushoone</t>
  </si>
  <si>
    <t>kaugkütte katlamaja</t>
  </si>
  <si>
    <t xml:space="preserve">Päevakeskuse M1, Päinurme küla </t>
  </si>
  <si>
    <t>Kokku</t>
  </si>
  <si>
    <t>Kindlustusobjektid</t>
  </si>
  <si>
    <t>Jrk</t>
  </si>
  <si>
    <t>maksimaalne omavastutus</t>
  </si>
  <si>
    <t>Risk</t>
  </si>
  <si>
    <t>Ehitusaasta</t>
  </si>
  <si>
    <t>Renoveerimine</t>
  </si>
  <si>
    <t>Konstruktsioon</t>
  </si>
  <si>
    <t>Kivi</t>
  </si>
  <si>
    <t>2007 osaline renoveerimine (küte, siseviimistlus, katus</t>
  </si>
  <si>
    <t>Puit</t>
  </si>
  <si>
    <t>2006, katus, sisetööd, tehnosüsteemid</t>
  </si>
  <si>
    <t>2006 täielik rek</t>
  </si>
  <si>
    <t>2017 1/3 hoonest täielik rek, ülejäänu renoveerimata</t>
  </si>
  <si>
    <t>2006 osaline</t>
  </si>
  <si>
    <t>2007 vahetatud katus, aknad</t>
  </si>
  <si>
    <t>2016 soojustamine ja katus</t>
  </si>
  <si>
    <t>2006, 2007 soojustus ja katus</t>
  </si>
  <si>
    <t>kivi</t>
  </si>
  <si>
    <t>2006-2009</t>
  </si>
  <si>
    <t>1998/2008/2016</t>
  </si>
  <si>
    <t>2002-2015</t>
  </si>
  <si>
    <t>kivi/puit</t>
  </si>
  <si>
    <t>puit</t>
  </si>
  <si>
    <t>osaliselt 2013</t>
  </si>
  <si>
    <t xml:space="preserve"> osaliselt 2016</t>
  </si>
  <si>
    <t>1940/1975</t>
  </si>
  <si>
    <t>2007 osaliselt</t>
  </si>
  <si>
    <t>2011/2013 osaliselt</t>
  </si>
  <si>
    <t>2005 osaliselt</t>
  </si>
  <si>
    <t>2013 osaliselt</t>
  </si>
  <si>
    <t>2013/2016</t>
  </si>
  <si>
    <t>2011 osaliselt</t>
  </si>
  <si>
    <t>2012 osaline</t>
  </si>
  <si>
    <t>osaliselt 2018</t>
  </si>
  <si>
    <t>2012, 2018</t>
  </si>
  <si>
    <t>2017/2018</t>
  </si>
  <si>
    <t>katus vahetatud</t>
  </si>
  <si>
    <t>2012/2018</t>
  </si>
  <si>
    <t>5 - klaasikahju</t>
  </si>
  <si>
    <t>2 - tormi, üleujutuse ja loodusõnnetuse kahju</t>
  </si>
  <si>
    <t>1,2,3,4</t>
  </si>
  <si>
    <t>1,2,4,5</t>
  </si>
  <si>
    <t>2009 ja 2019</t>
  </si>
  <si>
    <t xml:space="preserve">2012, 2016, 2019 </t>
  </si>
  <si>
    <t>2014, 2018</t>
  </si>
  <si>
    <t>2011, 2019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</si>
</sst>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_-* #,##0.00\ [$€-425]_-;\-* #,##0.00\ [$€-425]_-;_-* &quot;-&quot;??\ [$€-425]_-;_-@_-"/>
    <numFmt numFmtId="166" formatCode="#,##0.0"/>
    <numFmt numFmtId="167" formatCode="#,##0\ &quot;€&quot;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4"/>
      <color theme="5" tint="-0.249977111117893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4" fontId="14" fillId="0" borderId="1" xfId="1" applyNumberFormat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wrapText="1"/>
    </xf>
    <xf numFmtId="167" fontId="2" fillId="0" borderId="1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"/>
  <sheetViews>
    <sheetView tabSelected="1" zoomScale="90" zoomScaleNormal="90" workbookViewId="0">
      <pane ySplit="2" topLeftCell="A3" activePane="bottomLeft" state="frozen"/>
      <selection pane="bottomLeft" activeCell="J6" sqref="J6"/>
    </sheetView>
  </sheetViews>
  <sheetFormatPr defaultColWidth="9.28515625" defaultRowHeight="14.25" x14ac:dyDescent="0.2"/>
  <cols>
    <col min="1" max="1" width="4" style="5" bestFit="1" customWidth="1"/>
    <col min="2" max="2" width="17" style="4" customWidth="1"/>
    <col min="3" max="3" width="26" style="3" customWidth="1"/>
    <col min="4" max="4" width="31" style="3" customWidth="1"/>
    <col min="5" max="5" width="18.5703125" style="1" customWidth="1"/>
    <col min="6" max="7" width="18.5703125" style="61" customWidth="1"/>
    <col min="8" max="8" width="11.28515625" style="9" customWidth="1"/>
    <col min="9" max="9" width="50.7109375" style="22" customWidth="1"/>
    <col min="10" max="10" width="18.5703125" style="61" customWidth="1"/>
    <col min="11" max="11" width="18.28515625" style="18" customWidth="1"/>
    <col min="12" max="12" width="22" style="21" customWidth="1"/>
    <col min="13" max="13" width="15" style="6" customWidth="1"/>
    <col min="14" max="14" width="18.28515625" style="9" customWidth="1"/>
    <col min="15" max="15" width="21.7109375" style="9" customWidth="1"/>
    <col min="16" max="16" width="49.28515625" style="22" customWidth="1"/>
    <col min="17" max="17" width="21.42578125" style="9" customWidth="1"/>
    <col min="18" max="16384" width="9.28515625" style="1"/>
  </cols>
  <sheetData>
    <row r="1" spans="1:20" s="3" customFormat="1" ht="18" x14ac:dyDescent="0.25">
      <c r="B1" s="96" t="s">
        <v>180</v>
      </c>
      <c r="C1" s="96"/>
      <c r="D1" s="78"/>
      <c r="E1" s="79"/>
      <c r="F1" s="79"/>
      <c r="G1" s="79"/>
      <c r="H1" s="79"/>
      <c r="I1" s="92"/>
      <c r="J1" s="79"/>
      <c r="K1" s="80"/>
      <c r="L1" s="81"/>
      <c r="M1" s="82"/>
      <c r="N1" s="79"/>
      <c r="O1" s="79"/>
      <c r="P1" s="79"/>
      <c r="Q1" s="79"/>
    </row>
    <row r="2" spans="1:20" ht="75" x14ac:dyDescent="0.2">
      <c r="A2" s="2" t="s">
        <v>181</v>
      </c>
      <c r="B2" s="2" t="s">
        <v>0</v>
      </c>
      <c r="C2" s="2" t="s">
        <v>1</v>
      </c>
      <c r="D2" s="73" t="s">
        <v>2</v>
      </c>
      <c r="E2" s="74" t="s">
        <v>3</v>
      </c>
      <c r="F2" s="74" t="s">
        <v>4</v>
      </c>
      <c r="G2" s="74" t="s">
        <v>186</v>
      </c>
      <c r="H2" s="74" t="s">
        <v>184</v>
      </c>
      <c r="I2" s="74" t="s">
        <v>185</v>
      </c>
      <c r="J2" s="74" t="s">
        <v>5</v>
      </c>
      <c r="K2" s="75" t="s">
        <v>7</v>
      </c>
      <c r="L2" s="76" t="s">
        <v>8</v>
      </c>
      <c r="M2" s="77" t="s">
        <v>138</v>
      </c>
      <c r="N2" s="74" t="s">
        <v>15</v>
      </c>
      <c r="O2" s="74" t="s">
        <v>6</v>
      </c>
      <c r="P2" s="74" t="s">
        <v>9</v>
      </c>
      <c r="Q2" s="74" t="s">
        <v>14</v>
      </c>
    </row>
    <row r="3" spans="1:20" x14ac:dyDescent="0.2">
      <c r="A3" s="49">
        <v>1</v>
      </c>
      <c r="B3" s="41" t="s">
        <v>114</v>
      </c>
      <c r="C3" s="84" t="s">
        <v>115</v>
      </c>
      <c r="D3" s="43" t="s">
        <v>54</v>
      </c>
      <c r="E3" s="45" t="s">
        <v>164</v>
      </c>
      <c r="F3" s="66">
        <v>1528.1</v>
      </c>
      <c r="G3" s="66" t="s">
        <v>187</v>
      </c>
      <c r="H3" s="11">
        <v>1700</v>
      </c>
      <c r="I3" s="24">
        <v>2000</v>
      </c>
      <c r="J3" s="62">
        <v>1700</v>
      </c>
      <c r="K3" s="17">
        <f t="shared" ref="K3:K33" si="0">J3*F3</f>
        <v>2597770</v>
      </c>
      <c r="L3" s="19">
        <v>200000</v>
      </c>
      <c r="M3" s="51" t="s">
        <v>123</v>
      </c>
      <c r="N3" s="14" t="s">
        <v>123</v>
      </c>
      <c r="O3" s="11" t="s">
        <v>124</v>
      </c>
      <c r="P3" s="23"/>
      <c r="Q3" s="55" t="s">
        <v>171</v>
      </c>
    </row>
    <row r="4" spans="1:20" s="5" customFormat="1" x14ac:dyDescent="0.2">
      <c r="A4" s="49">
        <v>2</v>
      </c>
      <c r="B4" s="41" t="s">
        <v>114</v>
      </c>
      <c r="C4" s="84" t="s">
        <v>115</v>
      </c>
      <c r="D4" s="45" t="s">
        <v>116</v>
      </c>
      <c r="E4" s="45" t="s">
        <v>164</v>
      </c>
      <c r="F4" s="68">
        <v>324.10000000000002</v>
      </c>
      <c r="G4" s="68" t="s">
        <v>187</v>
      </c>
      <c r="H4" s="11">
        <v>1700</v>
      </c>
      <c r="I4" s="24">
        <v>2004</v>
      </c>
      <c r="J4" s="63">
        <v>1400</v>
      </c>
      <c r="K4" s="17">
        <f t="shared" si="0"/>
        <v>453740.00000000006</v>
      </c>
      <c r="L4" s="15">
        <v>100000</v>
      </c>
      <c r="M4" s="51" t="s">
        <v>122</v>
      </c>
      <c r="N4" s="14" t="s">
        <v>125</v>
      </c>
      <c r="O4" s="11" t="s">
        <v>124</v>
      </c>
      <c r="P4" s="23"/>
      <c r="Q4" s="55" t="s">
        <v>171</v>
      </c>
    </row>
    <row r="5" spans="1:20" s="5" customFormat="1" ht="15" x14ac:dyDescent="0.2">
      <c r="A5" s="49">
        <v>3</v>
      </c>
      <c r="B5" s="41" t="s">
        <v>114</v>
      </c>
      <c r="C5" s="84" t="s">
        <v>115</v>
      </c>
      <c r="D5" s="45" t="s">
        <v>71</v>
      </c>
      <c r="E5" s="45" t="s">
        <v>164</v>
      </c>
      <c r="F5" s="68">
        <v>1770.6</v>
      </c>
      <c r="G5" s="68" t="s">
        <v>187</v>
      </c>
      <c r="H5" s="11">
        <v>1988</v>
      </c>
      <c r="I5" s="24">
        <v>2010</v>
      </c>
      <c r="J5" s="63">
        <v>1400</v>
      </c>
      <c r="K5" s="17">
        <f t="shared" si="0"/>
        <v>2478840</v>
      </c>
      <c r="L5" s="15">
        <v>50000</v>
      </c>
      <c r="M5" s="51" t="s">
        <v>123</v>
      </c>
      <c r="N5" s="14" t="s">
        <v>123</v>
      </c>
      <c r="O5" s="11" t="s">
        <v>124</v>
      </c>
      <c r="P5" s="23"/>
      <c r="Q5" s="55" t="s">
        <v>171</v>
      </c>
      <c r="T5" s="36"/>
    </row>
    <row r="6" spans="1:20" s="5" customFormat="1" ht="28.5" x14ac:dyDescent="0.2">
      <c r="A6" s="49">
        <v>4</v>
      </c>
      <c r="B6" s="41" t="s">
        <v>114</v>
      </c>
      <c r="C6" s="84" t="s">
        <v>117</v>
      </c>
      <c r="D6" s="45" t="s">
        <v>118</v>
      </c>
      <c r="E6" s="45" t="s">
        <v>164</v>
      </c>
      <c r="F6" s="68">
        <v>1117.5</v>
      </c>
      <c r="G6" s="68" t="s">
        <v>187</v>
      </c>
      <c r="H6" s="11">
        <v>1976</v>
      </c>
      <c r="I6" s="24">
        <v>2013</v>
      </c>
      <c r="J6" s="63">
        <v>1200</v>
      </c>
      <c r="K6" s="17">
        <f t="shared" si="0"/>
        <v>1341000</v>
      </c>
      <c r="L6" s="15">
        <v>10000</v>
      </c>
      <c r="M6" s="51" t="s">
        <v>123</v>
      </c>
      <c r="N6" s="14" t="s">
        <v>123</v>
      </c>
      <c r="O6" s="11" t="s">
        <v>124</v>
      </c>
      <c r="P6" s="23"/>
      <c r="Q6" s="55" t="s">
        <v>171</v>
      </c>
      <c r="T6" s="36"/>
    </row>
    <row r="7" spans="1:20" s="5" customFormat="1" ht="15" x14ac:dyDescent="0.2">
      <c r="A7" s="49">
        <v>5</v>
      </c>
      <c r="B7" s="60" t="s">
        <v>114</v>
      </c>
      <c r="C7" s="88" t="s">
        <v>151</v>
      </c>
      <c r="D7" s="60" t="s">
        <v>71</v>
      </c>
      <c r="E7" s="45" t="s">
        <v>164</v>
      </c>
      <c r="F7" s="70">
        <v>489.7</v>
      </c>
      <c r="G7" s="70" t="s">
        <v>187</v>
      </c>
      <c r="H7" s="11">
        <v>1920</v>
      </c>
      <c r="I7" s="24">
        <v>2012</v>
      </c>
      <c r="J7" s="65">
        <v>1200</v>
      </c>
      <c r="K7" s="17">
        <f t="shared" si="0"/>
        <v>587640</v>
      </c>
      <c r="L7" s="49"/>
      <c r="M7" s="51" t="s">
        <v>123</v>
      </c>
      <c r="N7" s="14" t="s">
        <v>123</v>
      </c>
      <c r="O7" s="11" t="s">
        <v>124</v>
      </c>
      <c r="P7" s="12"/>
      <c r="Q7" s="55" t="s">
        <v>171</v>
      </c>
      <c r="T7" s="36"/>
    </row>
    <row r="8" spans="1:20" s="5" customFormat="1" ht="15" x14ac:dyDescent="0.2">
      <c r="A8" s="49">
        <v>6</v>
      </c>
      <c r="B8" s="41" t="s">
        <v>114</v>
      </c>
      <c r="C8" s="84" t="s">
        <v>119</v>
      </c>
      <c r="D8" s="45" t="s">
        <v>26</v>
      </c>
      <c r="E8" s="45" t="s">
        <v>163</v>
      </c>
      <c r="F8" s="68">
        <v>375.1</v>
      </c>
      <c r="G8" s="68" t="s">
        <v>187</v>
      </c>
      <c r="H8" s="11">
        <v>1986</v>
      </c>
      <c r="I8" s="24" t="s">
        <v>212</v>
      </c>
      <c r="J8" s="63">
        <v>1400</v>
      </c>
      <c r="K8" s="17">
        <f t="shared" si="0"/>
        <v>525140</v>
      </c>
      <c r="L8" s="15"/>
      <c r="M8" s="7" t="s">
        <v>122</v>
      </c>
      <c r="N8" s="8" t="s">
        <v>122</v>
      </c>
      <c r="O8" s="11" t="s">
        <v>124</v>
      </c>
      <c r="P8" s="12"/>
      <c r="Q8" s="38" t="s">
        <v>221</v>
      </c>
      <c r="T8" s="36"/>
    </row>
    <row r="9" spans="1:20" s="5" customFormat="1" ht="18" customHeight="1" x14ac:dyDescent="0.2">
      <c r="A9" s="49">
        <v>7</v>
      </c>
      <c r="B9" s="41" t="s">
        <v>79</v>
      </c>
      <c r="C9" s="86" t="s">
        <v>80</v>
      </c>
      <c r="D9" s="45" t="s">
        <v>87</v>
      </c>
      <c r="E9" s="45" t="s">
        <v>164</v>
      </c>
      <c r="F9" s="68">
        <v>919.6</v>
      </c>
      <c r="G9" s="68" t="s">
        <v>187</v>
      </c>
      <c r="H9" s="14">
        <v>1996</v>
      </c>
      <c r="I9" s="93" t="s">
        <v>188</v>
      </c>
      <c r="J9" s="63">
        <v>1400</v>
      </c>
      <c r="K9" s="17">
        <f t="shared" si="0"/>
        <v>1287440</v>
      </c>
      <c r="L9" s="15">
        <v>20000</v>
      </c>
      <c r="M9" s="14" t="s">
        <v>122</v>
      </c>
      <c r="N9" s="14" t="s">
        <v>122</v>
      </c>
      <c r="O9" s="14" t="s">
        <v>124</v>
      </c>
      <c r="P9" s="23"/>
      <c r="Q9" s="55" t="s">
        <v>171</v>
      </c>
      <c r="T9" s="36"/>
    </row>
    <row r="10" spans="1:20" s="5" customFormat="1" ht="15" x14ac:dyDescent="0.2">
      <c r="A10" s="49">
        <v>8</v>
      </c>
      <c r="B10" s="41" t="s">
        <v>79</v>
      </c>
      <c r="C10" s="84" t="s">
        <v>81</v>
      </c>
      <c r="D10" s="45" t="s">
        <v>48</v>
      </c>
      <c r="E10" s="45" t="s">
        <v>163</v>
      </c>
      <c r="F10" s="68">
        <v>212.4</v>
      </c>
      <c r="G10" s="68" t="s">
        <v>187</v>
      </c>
      <c r="H10" s="14">
        <v>1983</v>
      </c>
      <c r="I10" s="93">
        <v>1995</v>
      </c>
      <c r="J10" s="63">
        <v>1400</v>
      </c>
      <c r="K10" s="17">
        <f t="shared" si="0"/>
        <v>297360</v>
      </c>
      <c r="L10" s="15">
        <v>20000</v>
      </c>
      <c r="M10" s="14" t="s">
        <v>122</v>
      </c>
      <c r="N10" s="14" t="s">
        <v>122</v>
      </c>
      <c r="O10" s="14" t="s">
        <v>124</v>
      </c>
      <c r="P10" s="23" t="s">
        <v>134</v>
      </c>
      <c r="Q10" s="55" t="s">
        <v>171</v>
      </c>
      <c r="T10" s="36"/>
    </row>
    <row r="11" spans="1:20" s="5" customFormat="1" ht="15" x14ac:dyDescent="0.2">
      <c r="A11" s="49">
        <v>9</v>
      </c>
      <c r="B11" s="41" t="s">
        <v>79</v>
      </c>
      <c r="C11" s="83" t="s">
        <v>82</v>
      </c>
      <c r="D11" s="45" t="s">
        <v>50</v>
      </c>
      <c r="E11" s="45" t="s">
        <v>164</v>
      </c>
      <c r="F11" s="68">
        <v>1552.4</v>
      </c>
      <c r="G11" s="68" t="s">
        <v>189</v>
      </c>
      <c r="H11" s="14">
        <v>1919</v>
      </c>
      <c r="I11" s="93" t="s">
        <v>190</v>
      </c>
      <c r="J11" s="63">
        <v>1500</v>
      </c>
      <c r="K11" s="17">
        <f t="shared" si="0"/>
        <v>2328600</v>
      </c>
      <c r="L11" s="15">
        <v>200000</v>
      </c>
      <c r="M11" s="14" t="s">
        <v>122</v>
      </c>
      <c r="N11" s="51" t="s">
        <v>125</v>
      </c>
      <c r="O11" s="14" t="s">
        <v>124</v>
      </c>
      <c r="P11" s="23"/>
      <c r="Q11" s="55" t="s">
        <v>171</v>
      </c>
      <c r="T11" s="36"/>
    </row>
    <row r="12" spans="1:20" s="5" customFormat="1" x14ac:dyDescent="0.2">
      <c r="A12" s="49">
        <v>10</v>
      </c>
      <c r="B12" s="41" t="s">
        <v>79</v>
      </c>
      <c r="C12" s="84" t="s">
        <v>83</v>
      </c>
      <c r="D12" s="46" t="s">
        <v>47</v>
      </c>
      <c r="E12" s="45" t="s">
        <v>164</v>
      </c>
      <c r="F12" s="68">
        <v>631.70000000000005</v>
      </c>
      <c r="G12" s="68" t="s">
        <v>187</v>
      </c>
      <c r="H12" s="14">
        <v>1938</v>
      </c>
      <c r="I12" s="93">
        <v>2006</v>
      </c>
      <c r="J12" s="63">
        <v>1200</v>
      </c>
      <c r="K12" s="17">
        <f t="shared" si="0"/>
        <v>758040</v>
      </c>
      <c r="L12" s="15">
        <v>50000</v>
      </c>
      <c r="M12" s="14" t="s">
        <v>122</v>
      </c>
      <c r="N12" s="51" t="s">
        <v>125</v>
      </c>
      <c r="O12" s="14" t="s">
        <v>124</v>
      </c>
      <c r="P12" s="23"/>
      <c r="Q12" s="55" t="s">
        <v>171</v>
      </c>
    </row>
    <row r="13" spans="1:20" s="5" customFormat="1" x14ac:dyDescent="0.2">
      <c r="A13" s="49">
        <v>11</v>
      </c>
      <c r="B13" s="41" t="s">
        <v>79</v>
      </c>
      <c r="C13" s="86" t="s">
        <v>89</v>
      </c>
      <c r="D13" s="46" t="s">
        <v>88</v>
      </c>
      <c r="E13" s="45" t="s">
        <v>164</v>
      </c>
      <c r="F13" s="68">
        <v>4354.1000000000004</v>
      </c>
      <c r="G13" s="68" t="s">
        <v>187</v>
      </c>
      <c r="H13" s="14">
        <v>1987</v>
      </c>
      <c r="I13" s="93" t="s">
        <v>191</v>
      </c>
      <c r="J13" s="63">
        <v>1400</v>
      </c>
      <c r="K13" s="17">
        <f t="shared" si="0"/>
        <v>6095740.0000000009</v>
      </c>
      <c r="L13" s="15">
        <v>200000</v>
      </c>
      <c r="M13" s="14" t="s">
        <v>122</v>
      </c>
      <c r="N13" s="51" t="s">
        <v>125</v>
      </c>
      <c r="O13" s="14" t="s">
        <v>124</v>
      </c>
      <c r="P13" s="23"/>
      <c r="Q13" s="55" t="s">
        <v>171</v>
      </c>
    </row>
    <row r="14" spans="1:20" s="5" customFormat="1" x14ac:dyDescent="0.2">
      <c r="A14" s="49">
        <v>12</v>
      </c>
      <c r="B14" s="41" t="s">
        <v>79</v>
      </c>
      <c r="C14" s="86" t="s">
        <v>91</v>
      </c>
      <c r="D14" s="41" t="s">
        <v>90</v>
      </c>
      <c r="E14" s="45" t="s">
        <v>164</v>
      </c>
      <c r="F14" s="68">
        <v>1232.4000000000001</v>
      </c>
      <c r="G14" s="68" t="s">
        <v>187</v>
      </c>
      <c r="H14" s="13">
        <v>1940</v>
      </c>
      <c r="I14" s="94" t="s">
        <v>192</v>
      </c>
      <c r="J14" s="63">
        <v>1200</v>
      </c>
      <c r="K14" s="17">
        <f t="shared" si="0"/>
        <v>1478880</v>
      </c>
      <c r="L14" s="15">
        <v>100000</v>
      </c>
      <c r="M14" s="14" t="s">
        <v>122</v>
      </c>
      <c r="N14" s="51" t="s">
        <v>125</v>
      </c>
      <c r="O14" s="13" t="s">
        <v>124</v>
      </c>
      <c r="P14" s="23"/>
      <c r="Q14" s="55" t="s">
        <v>171</v>
      </c>
    </row>
    <row r="15" spans="1:20" s="5" customFormat="1" x14ac:dyDescent="0.2">
      <c r="A15" s="49">
        <v>13</v>
      </c>
      <c r="B15" s="41" t="s">
        <v>79</v>
      </c>
      <c r="C15" s="84" t="s">
        <v>92</v>
      </c>
      <c r="D15" s="45" t="s">
        <v>46</v>
      </c>
      <c r="E15" s="45" t="s">
        <v>164</v>
      </c>
      <c r="F15" s="68">
        <v>2181.8000000000002</v>
      </c>
      <c r="G15" s="68" t="s">
        <v>187</v>
      </c>
      <c r="H15" s="13">
        <v>1980</v>
      </c>
      <c r="I15" s="94" t="s">
        <v>193</v>
      </c>
      <c r="J15" s="63">
        <v>1400</v>
      </c>
      <c r="K15" s="17">
        <f t="shared" si="0"/>
        <v>3054520.0000000005</v>
      </c>
      <c r="L15" s="15">
        <v>50000</v>
      </c>
      <c r="M15" s="14" t="s">
        <v>122</v>
      </c>
      <c r="N15" s="14" t="s">
        <v>122</v>
      </c>
      <c r="O15" s="13" t="s">
        <v>124</v>
      </c>
      <c r="P15" s="23"/>
      <c r="Q15" s="55" t="s">
        <v>171</v>
      </c>
    </row>
    <row r="16" spans="1:20" s="5" customFormat="1" x14ac:dyDescent="0.2">
      <c r="A16" s="49">
        <v>14</v>
      </c>
      <c r="B16" s="41" t="s">
        <v>79</v>
      </c>
      <c r="C16" s="83" t="s">
        <v>84</v>
      </c>
      <c r="D16" s="45" t="s">
        <v>96</v>
      </c>
      <c r="E16" s="53" t="s">
        <v>165</v>
      </c>
      <c r="F16" s="68">
        <v>336.1</v>
      </c>
      <c r="G16" s="68" t="s">
        <v>187</v>
      </c>
      <c r="H16" s="11">
        <v>1970</v>
      </c>
      <c r="I16" s="24" t="s">
        <v>194</v>
      </c>
      <c r="J16" s="63">
        <v>1200</v>
      </c>
      <c r="K16" s="17">
        <f t="shared" si="0"/>
        <v>403320</v>
      </c>
      <c r="L16" s="15"/>
      <c r="M16" s="14" t="s">
        <v>122</v>
      </c>
      <c r="N16" s="14" t="s">
        <v>122</v>
      </c>
      <c r="O16" s="11" t="s">
        <v>172</v>
      </c>
      <c r="P16" s="23"/>
      <c r="Q16" s="55" t="s">
        <v>171</v>
      </c>
    </row>
    <row r="17" spans="1:17" s="5" customFormat="1" x14ac:dyDescent="0.2">
      <c r="A17" s="49">
        <v>15</v>
      </c>
      <c r="B17" s="41" t="s">
        <v>79</v>
      </c>
      <c r="C17" s="84" t="s">
        <v>85</v>
      </c>
      <c r="D17" s="45" t="s">
        <v>96</v>
      </c>
      <c r="E17" s="53" t="s">
        <v>165</v>
      </c>
      <c r="F17" s="66">
        <v>222.1</v>
      </c>
      <c r="G17" s="66" t="s">
        <v>189</v>
      </c>
      <c r="H17" s="11">
        <v>1930</v>
      </c>
      <c r="I17" s="24" t="s">
        <v>195</v>
      </c>
      <c r="J17" s="62">
        <v>1200</v>
      </c>
      <c r="K17" s="17">
        <f t="shared" si="0"/>
        <v>266520</v>
      </c>
      <c r="L17" s="19"/>
      <c r="M17" s="14" t="s">
        <v>122</v>
      </c>
      <c r="N17" s="14" t="s">
        <v>122</v>
      </c>
      <c r="O17" s="11" t="s">
        <v>172</v>
      </c>
      <c r="P17" s="23"/>
      <c r="Q17" s="55" t="s">
        <v>171</v>
      </c>
    </row>
    <row r="18" spans="1:17" s="5" customFormat="1" x14ac:dyDescent="0.2">
      <c r="A18" s="49">
        <v>16</v>
      </c>
      <c r="B18" s="41" t="s">
        <v>79</v>
      </c>
      <c r="C18" s="83" t="s">
        <v>95</v>
      </c>
      <c r="D18" s="43" t="s">
        <v>94</v>
      </c>
      <c r="E18" s="54" t="s">
        <v>168</v>
      </c>
      <c r="F18" s="66">
        <v>576.6</v>
      </c>
      <c r="G18" s="66" t="s">
        <v>187</v>
      </c>
      <c r="H18" s="11">
        <v>1980</v>
      </c>
      <c r="I18" s="24">
        <v>2002</v>
      </c>
      <c r="J18" s="62">
        <v>1200</v>
      </c>
      <c r="K18" s="17">
        <f t="shared" si="0"/>
        <v>691920</v>
      </c>
      <c r="L18" s="19">
        <v>50000</v>
      </c>
      <c r="M18" s="14" t="s">
        <v>122</v>
      </c>
      <c r="N18" s="51" t="s">
        <v>125</v>
      </c>
      <c r="O18" s="11" t="s">
        <v>124</v>
      </c>
      <c r="P18" s="23" t="s">
        <v>135</v>
      </c>
      <c r="Q18" s="55" t="s">
        <v>171</v>
      </c>
    </row>
    <row r="19" spans="1:17" s="5" customFormat="1" x14ac:dyDescent="0.2">
      <c r="A19" s="49">
        <v>17</v>
      </c>
      <c r="B19" s="41" t="s">
        <v>79</v>
      </c>
      <c r="C19" s="84" t="s">
        <v>86</v>
      </c>
      <c r="D19" s="43" t="s">
        <v>52</v>
      </c>
      <c r="E19" s="45" t="s">
        <v>164</v>
      </c>
      <c r="F19" s="66">
        <v>2215.3000000000002</v>
      </c>
      <c r="G19" s="66" t="s">
        <v>187</v>
      </c>
      <c r="H19" s="11">
        <v>1980</v>
      </c>
      <c r="I19" s="24" t="s">
        <v>196</v>
      </c>
      <c r="J19" s="62">
        <v>1400</v>
      </c>
      <c r="K19" s="17">
        <f t="shared" si="0"/>
        <v>3101420.0000000005</v>
      </c>
      <c r="L19" s="19">
        <v>100000</v>
      </c>
      <c r="M19" s="14" t="s">
        <v>122</v>
      </c>
      <c r="N19" s="51" t="s">
        <v>125</v>
      </c>
      <c r="O19" s="11" t="s">
        <v>124</v>
      </c>
      <c r="P19" s="23"/>
      <c r="Q19" s="55" t="s">
        <v>171</v>
      </c>
    </row>
    <row r="20" spans="1:17" s="5" customFormat="1" x14ac:dyDescent="0.2">
      <c r="A20" s="49">
        <v>18</v>
      </c>
      <c r="B20" s="41" t="s">
        <v>79</v>
      </c>
      <c r="C20" s="83" t="s">
        <v>93</v>
      </c>
      <c r="D20" s="43" t="s">
        <v>98</v>
      </c>
      <c r="E20" s="45" t="s">
        <v>164</v>
      </c>
      <c r="F20" s="66">
        <v>504.2</v>
      </c>
      <c r="G20" s="66" t="s">
        <v>189</v>
      </c>
      <c r="H20" s="11">
        <v>1809</v>
      </c>
      <c r="I20" s="24">
        <v>1989</v>
      </c>
      <c r="J20" s="62">
        <v>1700</v>
      </c>
      <c r="K20" s="17">
        <f t="shared" si="0"/>
        <v>857140</v>
      </c>
      <c r="L20" s="19">
        <v>50000</v>
      </c>
      <c r="M20" s="14" t="s">
        <v>122</v>
      </c>
      <c r="N20" s="14" t="s">
        <v>122</v>
      </c>
      <c r="O20" s="11" t="s">
        <v>124</v>
      </c>
      <c r="P20" s="23" t="s">
        <v>127</v>
      </c>
      <c r="Q20" s="55" t="s">
        <v>171</v>
      </c>
    </row>
    <row r="21" spans="1:17" s="5" customFormat="1" x14ac:dyDescent="0.2">
      <c r="A21" s="49">
        <v>19</v>
      </c>
      <c r="B21" s="41" t="s">
        <v>79</v>
      </c>
      <c r="C21" s="84" t="s">
        <v>99</v>
      </c>
      <c r="D21" s="43" t="s">
        <v>97</v>
      </c>
      <c r="E21" s="45" t="s">
        <v>164</v>
      </c>
      <c r="F21" s="66">
        <v>428.8</v>
      </c>
      <c r="G21" s="66" t="s">
        <v>187</v>
      </c>
      <c r="H21" s="11">
        <v>1940</v>
      </c>
      <c r="I21" s="24">
        <v>1997</v>
      </c>
      <c r="J21" s="62">
        <v>1200</v>
      </c>
      <c r="K21" s="17">
        <f t="shared" si="0"/>
        <v>514560</v>
      </c>
      <c r="L21" s="19">
        <v>30000</v>
      </c>
      <c r="M21" s="14" t="s">
        <v>122</v>
      </c>
      <c r="N21" s="14" t="s">
        <v>122</v>
      </c>
      <c r="O21" s="11" t="s">
        <v>124</v>
      </c>
      <c r="P21" s="23"/>
      <c r="Q21" s="55" t="s">
        <v>171</v>
      </c>
    </row>
    <row r="22" spans="1:17" s="5" customFormat="1" x14ac:dyDescent="0.2">
      <c r="A22" s="49">
        <v>21</v>
      </c>
      <c r="B22" s="41" t="s">
        <v>16</v>
      </c>
      <c r="C22" s="83" t="s">
        <v>17</v>
      </c>
      <c r="D22" s="58" t="s">
        <v>98</v>
      </c>
      <c r="E22" s="45" t="s">
        <v>163</v>
      </c>
      <c r="F22" s="66">
        <v>276.2</v>
      </c>
      <c r="G22" s="66" t="s">
        <v>187</v>
      </c>
      <c r="H22" s="11">
        <v>1974</v>
      </c>
      <c r="I22" s="24">
        <v>2016</v>
      </c>
      <c r="J22" s="62">
        <v>1200</v>
      </c>
      <c r="K22" s="17">
        <f t="shared" si="0"/>
        <v>331440</v>
      </c>
      <c r="L22" s="19">
        <v>20000</v>
      </c>
      <c r="M22" s="50" t="s">
        <v>123</v>
      </c>
      <c r="N22" s="13" t="s">
        <v>123</v>
      </c>
      <c r="O22" s="11" t="s">
        <v>124</v>
      </c>
      <c r="P22" s="12" t="s">
        <v>129</v>
      </c>
      <c r="Q22" s="55" t="s">
        <v>171</v>
      </c>
    </row>
    <row r="23" spans="1:17" s="5" customFormat="1" x14ac:dyDescent="0.2">
      <c r="A23" s="49">
        <v>22</v>
      </c>
      <c r="B23" s="41" t="s">
        <v>16</v>
      </c>
      <c r="C23" s="83" t="s">
        <v>18</v>
      </c>
      <c r="D23" s="58" t="s">
        <v>107</v>
      </c>
      <c r="E23" s="45" t="s">
        <v>164</v>
      </c>
      <c r="F23" s="66">
        <v>918.1</v>
      </c>
      <c r="G23" s="66" t="s">
        <v>187</v>
      </c>
      <c r="H23" s="11">
        <v>1987</v>
      </c>
      <c r="I23" s="24" t="s">
        <v>198</v>
      </c>
      <c r="J23" s="62">
        <v>1400</v>
      </c>
      <c r="K23" s="17">
        <f t="shared" si="0"/>
        <v>1285340</v>
      </c>
      <c r="L23" s="19">
        <v>45000</v>
      </c>
      <c r="M23" s="50" t="s">
        <v>123</v>
      </c>
      <c r="N23" s="13" t="s">
        <v>123</v>
      </c>
      <c r="O23" s="11" t="s">
        <v>124</v>
      </c>
      <c r="P23" s="23"/>
      <c r="Q23" s="55" t="s">
        <v>171</v>
      </c>
    </row>
    <row r="24" spans="1:17" s="5" customFormat="1" x14ac:dyDescent="0.2">
      <c r="A24" s="49">
        <v>23</v>
      </c>
      <c r="B24" s="41" t="s">
        <v>16</v>
      </c>
      <c r="C24" s="83" t="s">
        <v>19</v>
      </c>
      <c r="D24" s="58" t="s">
        <v>71</v>
      </c>
      <c r="E24" s="45" t="s">
        <v>164</v>
      </c>
      <c r="F24" s="66">
        <v>2014</v>
      </c>
      <c r="G24" s="66" t="s">
        <v>187</v>
      </c>
      <c r="H24" s="11">
        <v>1988</v>
      </c>
      <c r="I24" s="24" t="s">
        <v>199</v>
      </c>
      <c r="J24" s="62">
        <v>1400</v>
      </c>
      <c r="K24" s="17">
        <f t="shared" si="0"/>
        <v>2819600</v>
      </c>
      <c r="L24" s="19">
        <v>200000</v>
      </c>
      <c r="M24" s="50" t="s">
        <v>123</v>
      </c>
      <c r="N24" s="13" t="s">
        <v>123</v>
      </c>
      <c r="O24" s="11" t="s">
        <v>124</v>
      </c>
      <c r="P24" s="23"/>
      <c r="Q24" s="55" t="s">
        <v>171</v>
      </c>
    </row>
    <row r="25" spans="1:17" s="5" customFormat="1" x14ac:dyDescent="0.2">
      <c r="A25" s="49">
        <v>24</v>
      </c>
      <c r="B25" s="41" t="s">
        <v>16</v>
      </c>
      <c r="C25" s="83" t="s">
        <v>29</v>
      </c>
      <c r="D25" s="58" t="s">
        <v>156</v>
      </c>
      <c r="E25" s="45" t="s">
        <v>164</v>
      </c>
      <c r="F25" s="66">
        <v>1027.5999999999999</v>
      </c>
      <c r="G25" s="66" t="s">
        <v>187</v>
      </c>
      <c r="H25" s="11">
        <v>2004</v>
      </c>
      <c r="I25" s="24"/>
      <c r="J25" s="62">
        <v>1400</v>
      </c>
      <c r="K25" s="17">
        <f t="shared" si="0"/>
        <v>1438639.9999999998</v>
      </c>
      <c r="L25" s="19"/>
      <c r="M25" s="50" t="s">
        <v>123</v>
      </c>
      <c r="N25" s="13" t="s">
        <v>123</v>
      </c>
      <c r="O25" s="11" t="s">
        <v>124</v>
      </c>
      <c r="P25" s="23"/>
      <c r="Q25" s="55" t="s">
        <v>171</v>
      </c>
    </row>
    <row r="26" spans="1:17" s="5" customFormat="1" x14ac:dyDescent="0.2">
      <c r="A26" s="49">
        <v>25</v>
      </c>
      <c r="B26" s="41" t="s">
        <v>16</v>
      </c>
      <c r="C26" s="83" t="s">
        <v>28</v>
      </c>
      <c r="D26" s="58" t="s">
        <v>155</v>
      </c>
      <c r="E26" s="45" t="s">
        <v>164</v>
      </c>
      <c r="F26" s="66">
        <v>1244</v>
      </c>
      <c r="G26" s="66" t="s">
        <v>187</v>
      </c>
      <c r="H26" s="11">
        <v>2004</v>
      </c>
      <c r="I26" s="24"/>
      <c r="J26" s="62">
        <v>1400</v>
      </c>
      <c r="K26" s="17">
        <f t="shared" si="0"/>
        <v>1741600</v>
      </c>
      <c r="L26" s="19">
        <v>15000</v>
      </c>
      <c r="M26" s="50" t="s">
        <v>123</v>
      </c>
      <c r="N26" s="13" t="s">
        <v>123</v>
      </c>
      <c r="O26" s="11" t="s">
        <v>124</v>
      </c>
      <c r="P26" s="23"/>
      <c r="Q26" s="55" t="s">
        <v>171</v>
      </c>
    </row>
    <row r="27" spans="1:17" s="5" customFormat="1" x14ac:dyDescent="0.2">
      <c r="A27" s="49">
        <v>26</v>
      </c>
      <c r="B27" s="41" t="s">
        <v>16</v>
      </c>
      <c r="C27" s="83" t="s">
        <v>20</v>
      </c>
      <c r="D27" s="58" t="s">
        <v>47</v>
      </c>
      <c r="E27" s="45" t="s">
        <v>164</v>
      </c>
      <c r="F27" s="66">
        <v>687</v>
      </c>
      <c r="G27" s="66" t="s">
        <v>201</v>
      </c>
      <c r="H27" s="11">
        <v>1920</v>
      </c>
      <c r="I27" s="24">
        <v>1989</v>
      </c>
      <c r="J27" s="62">
        <v>1400</v>
      </c>
      <c r="K27" s="17">
        <f t="shared" si="0"/>
        <v>961800</v>
      </c>
      <c r="L27" s="19">
        <v>30000</v>
      </c>
      <c r="M27" s="50" t="s">
        <v>122</v>
      </c>
      <c r="N27" s="13" t="s">
        <v>125</v>
      </c>
      <c r="O27" s="11" t="s">
        <v>124</v>
      </c>
      <c r="P27" s="23"/>
      <c r="Q27" s="55" t="s">
        <v>169</v>
      </c>
    </row>
    <row r="28" spans="1:17" s="5" customFormat="1" x14ac:dyDescent="0.2">
      <c r="A28" s="49">
        <v>27</v>
      </c>
      <c r="B28" s="41" t="s">
        <v>16</v>
      </c>
      <c r="C28" s="83" t="s">
        <v>21</v>
      </c>
      <c r="D28" s="53" t="s">
        <v>96</v>
      </c>
      <c r="E28" s="45" t="s">
        <v>164</v>
      </c>
      <c r="F28" s="67">
        <v>62.6</v>
      </c>
      <c r="G28" s="67" t="s">
        <v>197</v>
      </c>
      <c r="H28" s="11">
        <v>1978</v>
      </c>
      <c r="I28" s="24">
        <v>2007</v>
      </c>
      <c r="J28" s="62">
        <v>500</v>
      </c>
      <c r="K28" s="17">
        <f t="shared" si="0"/>
        <v>31300</v>
      </c>
      <c r="L28" s="19">
        <v>17000</v>
      </c>
      <c r="M28" s="50" t="s">
        <v>122</v>
      </c>
      <c r="N28" s="13" t="s">
        <v>122</v>
      </c>
      <c r="O28" s="11" t="s">
        <v>172</v>
      </c>
      <c r="P28" s="23" t="s">
        <v>27</v>
      </c>
      <c r="Q28" s="55" t="s">
        <v>171</v>
      </c>
    </row>
    <row r="29" spans="1:17" s="5" customFormat="1" x14ac:dyDescent="0.2">
      <c r="A29" s="49">
        <v>28</v>
      </c>
      <c r="B29" s="41" t="s">
        <v>16</v>
      </c>
      <c r="C29" s="83" t="s">
        <v>22</v>
      </c>
      <c r="D29" s="53" t="s">
        <v>96</v>
      </c>
      <c r="E29" s="45" t="s">
        <v>164</v>
      </c>
      <c r="F29" s="66">
        <v>33.5</v>
      </c>
      <c r="G29" s="66" t="s">
        <v>197</v>
      </c>
      <c r="H29" s="11">
        <v>1978</v>
      </c>
      <c r="I29" s="24">
        <v>2008</v>
      </c>
      <c r="J29" s="62">
        <v>500</v>
      </c>
      <c r="K29" s="17">
        <f t="shared" si="0"/>
        <v>16750</v>
      </c>
      <c r="L29" s="19"/>
      <c r="M29" s="50" t="s">
        <v>122</v>
      </c>
      <c r="N29" s="13" t="s">
        <v>122</v>
      </c>
      <c r="O29" s="11" t="s">
        <v>172</v>
      </c>
      <c r="P29" s="47" t="s">
        <v>158</v>
      </c>
      <c r="Q29" s="55" t="s">
        <v>171</v>
      </c>
    </row>
    <row r="30" spans="1:17" s="5" customFormat="1" x14ac:dyDescent="0.2">
      <c r="A30" s="49">
        <v>29</v>
      </c>
      <c r="B30" s="41" t="s">
        <v>16</v>
      </c>
      <c r="C30" s="83" t="s">
        <v>23</v>
      </c>
      <c r="D30" s="53" t="s">
        <v>160</v>
      </c>
      <c r="E30" s="53" t="s">
        <v>165</v>
      </c>
      <c r="F30" s="66">
        <v>508</v>
      </c>
      <c r="G30" s="66" t="s">
        <v>197</v>
      </c>
      <c r="H30" s="11">
        <v>2011</v>
      </c>
      <c r="I30" s="24"/>
      <c r="J30" s="62">
        <v>1400</v>
      </c>
      <c r="K30" s="17">
        <f t="shared" si="0"/>
        <v>711200</v>
      </c>
      <c r="L30" s="19">
        <v>55000</v>
      </c>
      <c r="M30" s="50" t="s">
        <v>125</v>
      </c>
      <c r="N30" s="13" t="s">
        <v>122</v>
      </c>
      <c r="O30" s="11" t="s">
        <v>124</v>
      </c>
      <c r="P30" s="23" t="s">
        <v>159</v>
      </c>
      <c r="Q30" s="55" t="s">
        <v>171</v>
      </c>
    </row>
    <row r="31" spans="1:17" s="5" customFormat="1" x14ac:dyDescent="0.2">
      <c r="A31" s="49">
        <v>30</v>
      </c>
      <c r="B31" s="41" t="s">
        <v>16</v>
      </c>
      <c r="C31" s="83" t="s">
        <v>24</v>
      </c>
      <c r="D31" s="59" t="s">
        <v>141</v>
      </c>
      <c r="E31" s="45" t="s">
        <v>164</v>
      </c>
      <c r="F31" s="66">
        <v>869.5</v>
      </c>
      <c r="G31" s="66" t="s">
        <v>201</v>
      </c>
      <c r="H31" s="11">
        <v>1910</v>
      </c>
      <c r="I31" s="24" t="s">
        <v>200</v>
      </c>
      <c r="J31" s="62">
        <v>1400</v>
      </c>
      <c r="K31" s="17">
        <f t="shared" si="0"/>
        <v>1217300</v>
      </c>
      <c r="L31" s="19">
        <v>200000</v>
      </c>
      <c r="M31" s="13" t="s">
        <v>123</v>
      </c>
      <c r="N31" s="13" t="s">
        <v>123</v>
      </c>
      <c r="O31" s="11" t="s">
        <v>124</v>
      </c>
      <c r="P31" s="23" t="s">
        <v>140</v>
      </c>
      <c r="Q31" s="55" t="s">
        <v>171</v>
      </c>
    </row>
    <row r="32" spans="1:17" s="5" customFormat="1" ht="28.5" x14ac:dyDescent="0.2">
      <c r="A32" s="49">
        <v>31</v>
      </c>
      <c r="B32" s="41" t="s">
        <v>16</v>
      </c>
      <c r="C32" s="83" t="s">
        <v>142</v>
      </c>
      <c r="D32" s="53" t="s">
        <v>143</v>
      </c>
      <c r="E32" s="54" t="s">
        <v>167</v>
      </c>
      <c r="F32" s="66">
        <v>190.1</v>
      </c>
      <c r="G32" s="66" t="s">
        <v>197</v>
      </c>
      <c r="H32" s="11">
        <v>1989</v>
      </c>
      <c r="I32" s="24"/>
      <c r="J32" s="62">
        <v>1000</v>
      </c>
      <c r="K32" s="17">
        <f t="shared" si="0"/>
        <v>190100</v>
      </c>
      <c r="L32" s="19">
        <v>30000</v>
      </c>
      <c r="M32" s="13" t="s">
        <v>123</v>
      </c>
      <c r="N32" s="13" t="s">
        <v>123</v>
      </c>
      <c r="O32" s="11" t="s">
        <v>124</v>
      </c>
      <c r="P32" s="23" t="s">
        <v>140</v>
      </c>
      <c r="Q32" s="55" t="s">
        <v>171</v>
      </c>
    </row>
    <row r="33" spans="1:17" s="5" customFormat="1" x14ac:dyDescent="0.2">
      <c r="A33" s="49">
        <v>32</v>
      </c>
      <c r="B33" s="41" t="s">
        <v>16</v>
      </c>
      <c r="C33" s="83" t="s">
        <v>25</v>
      </c>
      <c r="D33" s="53" t="s">
        <v>144</v>
      </c>
      <c r="E33" s="45" t="s">
        <v>164</v>
      </c>
      <c r="F33" s="66">
        <v>111.5</v>
      </c>
      <c r="G33" s="66" t="s">
        <v>197</v>
      </c>
      <c r="H33" s="11">
        <v>1999</v>
      </c>
      <c r="I33" s="24"/>
      <c r="J33" s="62">
        <v>500</v>
      </c>
      <c r="K33" s="17">
        <f t="shared" si="0"/>
        <v>55750</v>
      </c>
      <c r="L33" s="19">
        <v>30000</v>
      </c>
      <c r="M33" s="50" t="s">
        <v>122</v>
      </c>
      <c r="N33" s="13" t="s">
        <v>122</v>
      </c>
      <c r="O33" s="11" t="s">
        <v>124</v>
      </c>
      <c r="P33" s="23" t="s">
        <v>140</v>
      </c>
      <c r="Q33" s="42" t="s">
        <v>221</v>
      </c>
    </row>
    <row r="34" spans="1:17" s="5" customFormat="1" ht="28.5" x14ac:dyDescent="0.2">
      <c r="A34" s="49">
        <v>33</v>
      </c>
      <c r="B34" s="41" t="s">
        <v>16</v>
      </c>
      <c r="C34" s="83" t="s">
        <v>146</v>
      </c>
      <c r="D34" s="53" t="s">
        <v>145</v>
      </c>
      <c r="E34" s="54" t="s">
        <v>167</v>
      </c>
      <c r="F34" s="66">
        <v>190.1</v>
      </c>
      <c r="G34" s="66" t="s">
        <v>202</v>
      </c>
      <c r="H34" s="11">
        <v>1990</v>
      </c>
      <c r="I34" s="24"/>
      <c r="J34" s="62">
        <v>250</v>
      </c>
      <c r="K34" s="17">
        <f t="shared" ref="K34:K64" si="1">J34*F34</f>
        <v>47525</v>
      </c>
      <c r="L34" s="19">
        <v>30000</v>
      </c>
      <c r="M34" s="50" t="s">
        <v>122</v>
      </c>
      <c r="N34" s="13" t="s">
        <v>122</v>
      </c>
      <c r="O34" s="11" t="s">
        <v>124</v>
      </c>
      <c r="P34" s="23" t="s">
        <v>140</v>
      </c>
      <c r="Q34" s="42" t="s">
        <v>171</v>
      </c>
    </row>
    <row r="35" spans="1:17" s="5" customFormat="1" ht="28.5" x14ac:dyDescent="0.2">
      <c r="A35" s="49">
        <v>34</v>
      </c>
      <c r="B35" s="41" t="s">
        <v>16</v>
      </c>
      <c r="C35" s="83" t="s">
        <v>25</v>
      </c>
      <c r="D35" s="53" t="s">
        <v>147</v>
      </c>
      <c r="E35" s="54" t="s">
        <v>167</v>
      </c>
      <c r="F35" s="66">
        <v>175</v>
      </c>
      <c r="G35" s="66" t="s">
        <v>202</v>
      </c>
      <c r="H35" s="11">
        <v>1935</v>
      </c>
      <c r="I35" s="24"/>
      <c r="J35" s="62">
        <v>250</v>
      </c>
      <c r="K35" s="17">
        <f t="shared" si="1"/>
        <v>43750</v>
      </c>
      <c r="L35" s="19">
        <v>0</v>
      </c>
      <c r="M35" s="50" t="s">
        <v>122</v>
      </c>
      <c r="N35" s="13" t="s">
        <v>122</v>
      </c>
      <c r="O35" s="11" t="s">
        <v>172</v>
      </c>
      <c r="P35" s="23" t="s">
        <v>140</v>
      </c>
      <c r="Q35" s="42" t="s">
        <v>170</v>
      </c>
    </row>
    <row r="36" spans="1:17" s="5" customFormat="1" ht="28.5" x14ac:dyDescent="0.2">
      <c r="A36" s="49">
        <v>35</v>
      </c>
      <c r="B36" s="41" t="s">
        <v>16</v>
      </c>
      <c r="C36" s="83" t="s">
        <v>25</v>
      </c>
      <c r="D36" s="53" t="s">
        <v>148</v>
      </c>
      <c r="E36" s="54" t="s">
        <v>167</v>
      </c>
      <c r="F36" s="66">
        <v>13.3</v>
      </c>
      <c r="G36" s="66" t="s">
        <v>197</v>
      </c>
      <c r="H36" s="11">
        <v>1994</v>
      </c>
      <c r="I36" s="24"/>
      <c r="J36" s="62">
        <v>500</v>
      </c>
      <c r="K36" s="17">
        <f t="shared" si="1"/>
        <v>6650</v>
      </c>
      <c r="L36" s="19">
        <v>0</v>
      </c>
      <c r="M36" s="50" t="s">
        <v>122</v>
      </c>
      <c r="N36" s="13" t="s">
        <v>122</v>
      </c>
      <c r="O36" s="11" t="s">
        <v>172</v>
      </c>
      <c r="P36" s="23" t="s">
        <v>140</v>
      </c>
      <c r="Q36" s="42" t="s">
        <v>220</v>
      </c>
    </row>
    <row r="37" spans="1:17" s="5" customFormat="1" x14ac:dyDescent="0.2">
      <c r="A37" s="49">
        <v>36</v>
      </c>
      <c r="B37" s="41" t="s">
        <v>37</v>
      </c>
      <c r="C37" s="83" t="s">
        <v>38</v>
      </c>
      <c r="D37" s="58" t="s">
        <v>50</v>
      </c>
      <c r="E37" s="45" t="s">
        <v>164</v>
      </c>
      <c r="F37" s="67">
        <v>2212.4</v>
      </c>
      <c r="G37" s="66" t="s">
        <v>197</v>
      </c>
      <c r="H37" s="11" t="s">
        <v>205</v>
      </c>
      <c r="I37" s="24">
        <v>2012</v>
      </c>
      <c r="J37" s="63">
        <v>1400</v>
      </c>
      <c r="K37" s="17">
        <f t="shared" si="1"/>
        <v>3097360</v>
      </c>
      <c r="L37" s="19">
        <v>200000</v>
      </c>
      <c r="M37" s="51" t="s">
        <v>123</v>
      </c>
      <c r="N37" s="14" t="s">
        <v>123</v>
      </c>
      <c r="O37" s="11" t="s">
        <v>124</v>
      </c>
      <c r="P37" s="23" t="s">
        <v>139</v>
      </c>
      <c r="Q37" s="55" t="s">
        <v>171</v>
      </c>
    </row>
    <row r="38" spans="1:17" s="5" customFormat="1" x14ac:dyDescent="0.2">
      <c r="A38" s="49">
        <v>37</v>
      </c>
      <c r="B38" s="41" t="s">
        <v>37</v>
      </c>
      <c r="C38" s="83" t="s">
        <v>38</v>
      </c>
      <c r="D38" s="58" t="s">
        <v>51</v>
      </c>
      <c r="E38" s="45" t="s">
        <v>164</v>
      </c>
      <c r="F38" s="68">
        <v>378</v>
      </c>
      <c r="G38" s="66" t="s">
        <v>197</v>
      </c>
      <c r="H38" s="11">
        <v>1975</v>
      </c>
      <c r="I38" s="5">
        <v>2012</v>
      </c>
      <c r="J38" s="63">
        <v>1400</v>
      </c>
      <c r="K38" s="17">
        <f t="shared" si="1"/>
        <v>529200</v>
      </c>
      <c r="L38" s="15">
        <v>50000</v>
      </c>
      <c r="M38" s="51" t="s">
        <v>123</v>
      </c>
      <c r="N38" s="14" t="s">
        <v>123</v>
      </c>
      <c r="O38" s="11" t="s">
        <v>124</v>
      </c>
      <c r="P38" s="34" t="s">
        <v>139</v>
      </c>
      <c r="Q38" s="55" t="s">
        <v>171</v>
      </c>
    </row>
    <row r="39" spans="1:17" s="5" customFormat="1" x14ac:dyDescent="0.2">
      <c r="A39" s="49">
        <v>38</v>
      </c>
      <c r="B39" s="41" t="s">
        <v>37</v>
      </c>
      <c r="C39" s="83" t="s">
        <v>39</v>
      </c>
      <c r="D39" s="58" t="s">
        <v>52</v>
      </c>
      <c r="E39" s="45" t="s">
        <v>164</v>
      </c>
      <c r="F39" s="68">
        <v>1162.0999999999999</v>
      </c>
      <c r="G39" s="66" t="s">
        <v>197</v>
      </c>
      <c r="H39" s="11">
        <v>2005</v>
      </c>
      <c r="I39" s="24" t="s">
        <v>225</v>
      </c>
      <c r="J39" s="63">
        <v>1400</v>
      </c>
      <c r="K39" s="17">
        <f t="shared" si="1"/>
        <v>1626939.9999999998</v>
      </c>
      <c r="L39" s="15">
        <v>20000</v>
      </c>
      <c r="M39" s="51" t="s">
        <v>123</v>
      </c>
      <c r="N39" s="14" t="s">
        <v>123</v>
      </c>
      <c r="O39" s="11" t="s">
        <v>124</v>
      </c>
      <c r="P39" s="12"/>
      <c r="Q39" s="55" t="s">
        <v>171</v>
      </c>
    </row>
    <row r="40" spans="1:17" s="5" customFormat="1" x14ac:dyDescent="0.2">
      <c r="A40" s="49">
        <v>39</v>
      </c>
      <c r="B40" s="41" t="s">
        <v>37</v>
      </c>
      <c r="C40" s="83" t="s">
        <v>40</v>
      </c>
      <c r="D40" s="58" t="s">
        <v>46</v>
      </c>
      <c r="E40" s="45" t="s">
        <v>164</v>
      </c>
      <c r="F40" s="68">
        <v>811.8</v>
      </c>
      <c r="G40" s="66" t="s">
        <v>197</v>
      </c>
      <c r="H40" s="11">
        <v>1951</v>
      </c>
      <c r="I40" s="24"/>
      <c r="J40" s="63">
        <v>1400</v>
      </c>
      <c r="K40" s="17">
        <f t="shared" si="1"/>
        <v>1136520</v>
      </c>
      <c r="L40" s="15">
        <v>15000</v>
      </c>
      <c r="M40" s="51" t="s">
        <v>125</v>
      </c>
      <c r="N40" s="14" t="s">
        <v>125</v>
      </c>
      <c r="O40" s="11" t="s">
        <v>124</v>
      </c>
      <c r="P40" s="12"/>
      <c r="Q40" s="55" t="s">
        <v>171</v>
      </c>
    </row>
    <row r="41" spans="1:17" s="5" customFormat="1" x14ac:dyDescent="0.2">
      <c r="A41" s="49">
        <v>40</v>
      </c>
      <c r="B41" s="41" t="s">
        <v>37</v>
      </c>
      <c r="C41" s="83" t="s">
        <v>41</v>
      </c>
      <c r="D41" s="58" t="s">
        <v>47</v>
      </c>
      <c r="E41" s="45" t="s">
        <v>164</v>
      </c>
      <c r="F41" s="68">
        <v>1159.3</v>
      </c>
      <c r="G41" s="66" t="s">
        <v>197</v>
      </c>
      <c r="H41" s="11">
        <v>1951</v>
      </c>
      <c r="I41" s="24">
        <v>2012</v>
      </c>
      <c r="J41" s="63">
        <v>1200</v>
      </c>
      <c r="K41" s="17">
        <f t="shared" si="1"/>
        <v>1391160</v>
      </c>
      <c r="L41" s="15">
        <v>25000</v>
      </c>
      <c r="M41" s="51" t="s">
        <v>123</v>
      </c>
      <c r="N41" s="14" t="s">
        <v>123</v>
      </c>
      <c r="O41" s="11" t="s">
        <v>124</v>
      </c>
      <c r="P41" s="12"/>
      <c r="Q41" s="55" t="s">
        <v>171</v>
      </c>
    </row>
    <row r="42" spans="1:17" s="5" customFormat="1" ht="42.75" x14ac:dyDescent="0.2">
      <c r="A42" s="49">
        <v>41</v>
      </c>
      <c r="B42" s="41" t="s">
        <v>37</v>
      </c>
      <c r="C42" s="86" t="s">
        <v>42</v>
      </c>
      <c r="D42" s="41" t="s">
        <v>53</v>
      </c>
      <c r="E42" s="54" t="s">
        <v>176</v>
      </c>
      <c r="F42" s="68">
        <v>1114.5999999999999</v>
      </c>
      <c r="G42" s="66" t="s">
        <v>197</v>
      </c>
      <c r="H42" s="11"/>
      <c r="I42" s="24">
        <v>2014</v>
      </c>
      <c r="J42" s="63">
        <v>1200</v>
      </c>
      <c r="K42" s="17">
        <f t="shared" si="1"/>
        <v>1337520</v>
      </c>
      <c r="L42" s="15">
        <v>20000</v>
      </c>
      <c r="M42" s="51" t="s">
        <v>123</v>
      </c>
      <c r="N42" s="14" t="s">
        <v>123</v>
      </c>
      <c r="O42" s="11" t="s">
        <v>124</v>
      </c>
      <c r="P42" s="12" t="s">
        <v>173</v>
      </c>
      <c r="Q42" s="55" t="s">
        <v>171</v>
      </c>
    </row>
    <row r="43" spans="1:17" s="5" customFormat="1" x14ac:dyDescent="0.2">
      <c r="A43" s="49">
        <v>42</v>
      </c>
      <c r="B43" s="41" t="s">
        <v>37</v>
      </c>
      <c r="C43" s="83" t="s">
        <v>43</v>
      </c>
      <c r="D43" s="58" t="s">
        <v>48</v>
      </c>
      <c r="E43" s="45" t="s">
        <v>163</v>
      </c>
      <c r="F43" s="68">
        <v>427.4</v>
      </c>
      <c r="G43" s="66" t="s">
        <v>189</v>
      </c>
      <c r="H43" s="11">
        <v>1880</v>
      </c>
      <c r="I43" s="24" t="s">
        <v>224</v>
      </c>
      <c r="J43" s="63">
        <v>1200</v>
      </c>
      <c r="K43" s="17">
        <f t="shared" si="1"/>
        <v>512880</v>
      </c>
      <c r="L43" s="15">
        <v>40000</v>
      </c>
      <c r="M43" s="51" t="s">
        <v>123</v>
      </c>
      <c r="N43" s="14" t="s">
        <v>123</v>
      </c>
      <c r="O43" s="11" t="s">
        <v>124</v>
      </c>
      <c r="P43" s="12" t="s">
        <v>129</v>
      </c>
      <c r="Q43" s="55" t="s">
        <v>171</v>
      </c>
    </row>
    <row r="44" spans="1:17" ht="21" customHeight="1" x14ac:dyDescent="0.2">
      <c r="A44" s="49">
        <v>43</v>
      </c>
      <c r="B44" s="41" t="s">
        <v>37</v>
      </c>
      <c r="C44" s="83" t="s">
        <v>44</v>
      </c>
      <c r="D44" s="58" t="s">
        <v>49</v>
      </c>
      <c r="E44" s="46" t="s">
        <v>175</v>
      </c>
      <c r="F44" s="68">
        <v>503.4</v>
      </c>
      <c r="G44" s="66" t="s">
        <v>189</v>
      </c>
      <c r="H44" s="11">
        <v>1926</v>
      </c>
      <c r="I44" s="24"/>
      <c r="J44" s="63">
        <v>1200</v>
      </c>
      <c r="K44" s="17">
        <f t="shared" si="1"/>
        <v>604080</v>
      </c>
      <c r="L44" s="15">
        <v>10000</v>
      </c>
      <c r="M44" s="51" t="s">
        <v>125</v>
      </c>
      <c r="N44" s="14" t="s">
        <v>125</v>
      </c>
      <c r="O44" s="11" t="s">
        <v>124</v>
      </c>
      <c r="P44" s="12" t="s">
        <v>174</v>
      </c>
      <c r="Q44" s="55" t="s">
        <v>171</v>
      </c>
    </row>
    <row r="45" spans="1:17" x14ac:dyDescent="0.2">
      <c r="A45" s="49">
        <v>44</v>
      </c>
      <c r="B45" s="41" t="s">
        <v>37</v>
      </c>
      <c r="C45" s="83" t="s">
        <v>45</v>
      </c>
      <c r="D45" s="58" t="s">
        <v>54</v>
      </c>
      <c r="E45" s="45" t="s">
        <v>164</v>
      </c>
      <c r="F45" s="68">
        <v>1067.2</v>
      </c>
      <c r="G45" s="66" t="s">
        <v>197</v>
      </c>
      <c r="H45" s="14">
        <v>1890</v>
      </c>
      <c r="I45" s="93"/>
      <c r="J45" s="63">
        <v>1700</v>
      </c>
      <c r="K45" s="17">
        <f t="shared" si="1"/>
        <v>1814240</v>
      </c>
      <c r="L45" s="15">
        <v>10000</v>
      </c>
      <c r="M45" s="51" t="s">
        <v>122</v>
      </c>
      <c r="N45" s="13" t="s">
        <v>125</v>
      </c>
      <c r="O45" s="14" t="s">
        <v>124</v>
      </c>
      <c r="P45" s="23" t="s">
        <v>127</v>
      </c>
      <c r="Q45" s="55" t="s">
        <v>171</v>
      </c>
    </row>
    <row r="46" spans="1:17" s="5" customFormat="1" x14ac:dyDescent="0.2">
      <c r="A46" s="49">
        <v>45</v>
      </c>
      <c r="B46" s="41" t="s">
        <v>30</v>
      </c>
      <c r="C46" s="83" t="s">
        <v>31</v>
      </c>
      <c r="D46" s="53" t="s">
        <v>35</v>
      </c>
      <c r="E46" s="45" t="s">
        <v>164</v>
      </c>
      <c r="F46" s="66">
        <v>3129.8</v>
      </c>
      <c r="G46" s="66" t="s">
        <v>197</v>
      </c>
      <c r="H46" s="11">
        <v>1990</v>
      </c>
      <c r="I46" s="24"/>
      <c r="J46" s="62">
        <v>1500</v>
      </c>
      <c r="K46" s="17">
        <f t="shared" si="1"/>
        <v>4694700</v>
      </c>
      <c r="L46" s="19">
        <v>100000</v>
      </c>
      <c r="M46" s="51" t="s">
        <v>123</v>
      </c>
      <c r="N46" s="14" t="s">
        <v>123</v>
      </c>
      <c r="O46" s="11" t="s">
        <v>124</v>
      </c>
      <c r="P46" s="23" t="s">
        <v>126</v>
      </c>
      <c r="Q46" s="55" t="s">
        <v>171</v>
      </c>
    </row>
    <row r="47" spans="1:17" s="5" customFormat="1" x14ac:dyDescent="0.2">
      <c r="A47" s="49">
        <v>46</v>
      </c>
      <c r="B47" s="41" t="s">
        <v>30</v>
      </c>
      <c r="C47" s="83" t="s">
        <v>32</v>
      </c>
      <c r="D47" s="53" t="s">
        <v>107</v>
      </c>
      <c r="E47" s="45" t="s">
        <v>164</v>
      </c>
      <c r="F47" s="66">
        <v>731.3</v>
      </c>
      <c r="G47" s="66" t="s">
        <v>197</v>
      </c>
      <c r="H47" s="11">
        <v>1986</v>
      </c>
      <c r="I47" s="24" t="s">
        <v>203</v>
      </c>
      <c r="J47" s="62">
        <v>1200</v>
      </c>
      <c r="K47" s="17">
        <f t="shared" si="1"/>
        <v>877560</v>
      </c>
      <c r="L47" s="19">
        <v>30000</v>
      </c>
      <c r="M47" s="51" t="s">
        <v>123</v>
      </c>
      <c r="N47" s="14" t="s">
        <v>123</v>
      </c>
      <c r="O47" s="11" t="s">
        <v>124</v>
      </c>
      <c r="P47" s="23"/>
      <c r="Q47" s="55" t="s">
        <v>171</v>
      </c>
    </row>
    <row r="48" spans="1:17" x14ac:dyDescent="0.2">
      <c r="A48" s="49">
        <v>48</v>
      </c>
      <c r="B48" s="41" t="s">
        <v>30</v>
      </c>
      <c r="C48" s="83" t="s">
        <v>162</v>
      </c>
      <c r="D48" s="53" t="s">
        <v>161</v>
      </c>
      <c r="E48" s="45" t="s">
        <v>164</v>
      </c>
      <c r="F48" s="66">
        <v>25.2</v>
      </c>
      <c r="G48" s="66" t="s">
        <v>189</v>
      </c>
      <c r="H48" s="11">
        <v>1970</v>
      </c>
      <c r="I48" s="24"/>
      <c r="J48" s="62">
        <v>1000</v>
      </c>
      <c r="K48" s="17">
        <f t="shared" si="1"/>
        <v>25200</v>
      </c>
      <c r="L48" s="19"/>
      <c r="M48" s="50" t="s">
        <v>122</v>
      </c>
      <c r="N48" s="13" t="s">
        <v>122</v>
      </c>
      <c r="O48" s="11" t="s">
        <v>172</v>
      </c>
      <c r="P48" s="23"/>
      <c r="Q48" s="55" t="s">
        <v>170</v>
      </c>
    </row>
    <row r="49" spans="1:17" ht="19.149999999999999" customHeight="1" x14ac:dyDescent="0.2">
      <c r="A49" s="49">
        <v>49</v>
      </c>
      <c r="B49" s="41" t="s">
        <v>30</v>
      </c>
      <c r="C49" s="83" t="s">
        <v>33</v>
      </c>
      <c r="D49" s="58" t="s">
        <v>36</v>
      </c>
      <c r="E49" s="45" t="s">
        <v>164</v>
      </c>
      <c r="F49" s="66">
        <v>269.8</v>
      </c>
      <c r="G49" s="66" t="s">
        <v>197</v>
      </c>
      <c r="H49" s="11">
        <v>1896</v>
      </c>
      <c r="I49" s="24" t="s">
        <v>204</v>
      </c>
      <c r="J49" s="62">
        <v>1000</v>
      </c>
      <c r="K49" s="17">
        <f t="shared" si="1"/>
        <v>269800</v>
      </c>
      <c r="L49" s="19">
        <v>20000</v>
      </c>
      <c r="M49" s="50" t="s">
        <v>122</v>
      </c>
      <c r="N49" s="13" t="s">
        <v>122</v>
      </c>
      <c r="O49" s="11" t="s">
        <v>122</v>
      </c>
      <c r="P49" s="23" t="s">
        <v>74</v>
      </c>
      <c r="Q49" s="55" t="s">
        <v>221</v>
      </c>
    </row>
    <row r="50" spans="1:17" s="5" customFormat="1" ht="19.149999999999999" customHeight="1" x14ac:dyDescent="0.2">
      <c r="A50" s="49">
        <v>50</v>
      </c>
      <c r="B50" s="41" t="s">
        <v>30</v>
      </c>
      <c r="C50" s="83" t="s">
        <v>34</v>
      </c>
      <c r="D50" s="58" t="s">
        <v>157</v>
      </c>
      <c r="E50" s="45" t="s">
        <v>164</v>
      </c>
      <c r="F50" s="66">
        <v>139.1</v>
      </c>
      <c r="G50" s="66" t="s">
        <v>202</v>
      </c>
      <c r="H50" s="11">
        <v>1930</v>
      </c>
      <c r="I50" s="24"/>
      <c r="J50" s="62">
        <v>1000</v>
      </c>
      <c r="K50" s="17">
        <f t="shared" si="1"/>
        <v>139100</v>
      </c>
      <c r="L50" s="19">
        <v>10000</v>
      </c>
      <c r="M50" s="50" t="s">
        <v>122</v>
      </c>
      <c r="N50" s="13" t="s">
        <v>122</v>
      </c>
      <c r="O50" s="11" t="s">
        <v>122</v>
      </c>
      <c r="P50" s="23"/>
      <c r="Q50" s="55" t="s">
        <v>221</v>
      </c>
    </row>
    <row r="51" spans="1:17" s="5" customFormat="1" ht="16.899999999999999" customHeight="1" x14ac:dyDescent="0.2">
      <c r="A51" s="49">
        <v>51</v>
      </c>
      <c r="B51" s="41" t="s">
        <v>109</v>
      </c>
      <c r="C51" s="84" t="s">
        <v>100</v>
      </c>
      <c r="D51" s="43" t="s">
        <v>98</v>
      </c>
      <c r="E51" s="45" t="s">
        <v>163</v>
      </c>
      <c r="F51" s="66">
        <v>833.9</v>
      </c>
      <c r="G51" s="66" t="s">
        <v>187</v>
      </c>
      <c r="H51" s="11">
        <v>1969</v>
      </c>
      <c r="I51" s="24" t="s">
        <v>213</v>
      </c>
      <c r="J51" s="62">
        <v>1200</v>
      </c>
      <c r="K51" s="17">
        <f t="shared" si="1"/>
        <v>1000680</v>
      </c>
      <c r="L51" s="19">
        <v>30000</v>
      </c>
      <c r="M51" s="51" t="s">
        <v>123</v>
      </c>
      <c r="N51" s="14" t="s">
        <v>123</v>
      </c>
      <c r="O51" s="11" t="s">
        <v>124</v>
      </c>
      <c r="P51" s="23"/>
      <c r="Q51" s="55" t="s">
        <v>171</v>
      </c>
    </row>
    <row r="52" spans="1:17" s="5" customFormat="1" ht="18.399999999999999" customHeight="1" x14ac:dyDescent="0.2">
      <c r="A52" s="49">
        <v>52</v>
      </c>
      <c r="B52" s="41" t="s">
        <v>109</v>
      </c>
      <c r="C52" s="84" t="s">
        <v>101</v>
      </c>
      <c r="D52" s="43" t="s">
        <v>50</v>
      </c>
      <c r="E52" s="45" t="s">
        <v>164</v>
      </c>
      <c r="F52" s="66">
        <v>3872</v>
      </c>
      <c r="G52" s="66" t="s">
        <v>187</v>
      </c>
      <c r="H52" s="11">
        <v>1974</v>
      </c>
      <c r="I52" s="5" t="s">
        <v>223</v>
      </c>
      <c r="J52" s="62">
        <v>1400</v>
      </c>
      <c r="K52" s="17">
        <f t="shared" si="1"/>
        <v>5420800</v>
      </c>
      <c r="L52" s="19">
        <v>200000</v>
      </c>
      <c r="M52" s="51" t="s">
        <v>123</v>
      </c>
      <c r="N52" s="14" t="s">
        <v>123</v>
      </c>
      <c r="O52" s="11" t="s">
        <v>124</v>
      </c>
      <c r="P52" s="23"/>
      <c r="Q52" s="55" t="s">
        <v>171</v>
      </c>
    </row>
    <row r="53" spans="1:17" s="5" customFormat="1" ht="18.399999999999999" customHeight="1" x14ac:dyDescent="0.2">
      <c r="A53" s="49">
        <v>53</v>
      </c>
      <c r="B53" s="41" t="s">
        <v>109</v>
      </c>
      <c r="C53" s="84" t="s">
        <v>120</v>
      </c>
      <c r="D53" s="43" t="s">
        <v>121</v>
      </c>
      <c r="E53" s="45" t="s">
        <v>164</v>
      </c>
      <c r="F53" s="66">
        <v>574.5</v>
      </c>
      <c r="G53" s="66" t="s">
        <v>187</v>
      </c>
      <c r="H53" s="11"/>
      <c r="I53" s="24"/>
      <c r="J53" s="62">
        <v>1400</v>
      </c>
      <c r="K53" s="17">
        <f t="shared" si="1"/>
        <v>804300</v>
      </c>
      <c r="L53" s="19">
        <v>50000</v>
      </c>
      <c r="M53" s="51" t="s">
        <v>123</v>
      </c>
      <c r="N53" s="14" t="s">
        <v>123</v>
      </c>
      <c r="O53" s="11" t="s">
        <v>124</v>
      </c>
      <c r="P53" s="23" t="s">
        <v>137</v>
      </c>
      <c r="Q53" s="55" t="s">
        <v>171</v>
      </c>
    </row>
    <row r="54" spans="1:17" s="5" customFormat="1" ht="16.899999999999999" customHeight="1" x14ac:dyDescent="0.2">
      <c r="A54" s="49">
        <v>54</v>
      </c>
      <c r="B54" s="41" t="s">
        <v>109</v>
      </c>
      <c r="C54" s="84" t="s">
        <v>102</v>
      </c>
      <c r="D54" s="43" t="s">
        <v>47</v>
      </c>
      <c r="E54" s="45" t="s">
        <v>164</v>
      </c>
      <c r="F54" s="66">
        <v>1348.7</v>
      </c>
      <c r="G54" s="66" t="s">
        <v>187</v>
      </c>
      <c r="H54" s="11"/>
      <c r="I54" s="24" t="s">
        <v>214</v>
      </c>
      <c r="J54" s="62">
        <v>1400</v>
      </c>
      <c r="K54" s="17">
        <f t="shared" si="1"/>
        <v>1888180</v>
      </c>
      <c r="L54" s="19">
        <v>50000</v>
      </c>
      <c r="M54" s="51" t="s">
        <v>123</v>
      </c>
      <c r="N54" s="14" t="s">
        <v>123</v>
      </c>
      <c r="O54" s="11" t="s">
        <v>124</v>
      </c>
      <c r="P54" s="23"/>
      <c r="Q54" s="55" t="s">
        <v>171</v>
      </c>
    </row>
    <row r="55" spans="1:17" s="5" customFormat="1" ht="16.899999999999999" customHeight="1" x14ac:dyDescent="0.2">
      <c r="A55" s="49">
        <v>55</v>
      </c>
      <c r="B55" s="41" t="s">
        <v>109</v>
      </c>
      <c r="C55" s="84" t="s">
        <v>113</v>
      </c>
      <c r="D55" s="44" t="s">
        <v>52</v>
      </c>
      <c r="E55" s="45" t="s">
        <v>164</v>
      </c>
      <c r="F55" s="66">
        <v>934</v>
      </c>
      <c r="G55" s="66" t="s">
        <v>187</v>
      </c>
      <c r="H55" s="11">
        <v>2006</v>
      </c>
      <c r="I55" s="24"/>
      <c r="J55" s="62">
        <v>1400</v>
      </c>
      <c r="K55" s="17">
        <f t="shared" si="1"/>
        <v>1307600</v>
      </c>
      <c r="L55" s="19">
        <v>100000</v>
      </c>
      <c r="M55" s="51" t="s">
        <v>123</v>
      </c>
      <c r="N55" s="14" t="s">
        <v>123</v>
      </c>
      <c r="O55" s="11" t="s">
        <v>124</v>
      </c>
      <c r="P55" s="23"/>
      <c r="Q55" s="55" t="s">
        <v>171</v>
      </c>
    </row>
    <row r="56" spans="1:17" s="5" customFormat="1" ht="19.5" customHeight="1" x14ac:dyDescent="0.2">
      <c r="A56" s="49">
        <v>56</v>
      </c>
      <c r="B56" s="41" t="s">
        <v>109</v>
      </c>
      <c r="C56" s="84" t="s">
        <v>103</v>
      </c>
      <c r="D56" s="44" t="s">
        <v>110</v>
      </c>
      <c r="E56" s="45" t="s">
        <v>164</v>
      </c>
      <c r="F56" s="66">
        <v>1414.5</v>
      </c>
      <c r="G56" s="66" t="s">
        <v>187</v>
      </c>
      <c r="H56" s="11"/>
      <c r="I56" s="24">
        <v>2014</v>
      </c>
      <c r="J56" s="64">
        <v>1700</v>
      </c>
      <c r="K56" s="17">
        <f t="shared" si="1"/>
        <v>2404650</v>
      </c>
      <c r="L56" s="15">
        <v>200000</v>
      </c>
      <c r="M56" s="51" t="s">
        <v>123</v>
      </c>
      <c r="N56" s="14" t="s">
        <v>123</v>
      </c>
      <c r="O56" s="11" t="s">
        <v>124</v>
      </c>
      <c r="P56" s="23" t="s">
        <v>136</v>
      </c>
      <c r="Q56" s="55" t="s">
        <v>171</v>
      </c>
    </row>
    <row r="57" spans="1:17" ht="24" customHeight="1" x14ac:dyDescent="0.2">
      <c r="A57" s="49">
        <v>57</v>
      </c>
      <c r="B57" s="41" t="s">
        <v>109</v>
      </c>
      <c r="C57" s="85" t="s">
        <v>104</v>
      </c>
      <c r="D57" s="45" t="s">
        <v>96</v>
      </c>
      <c r="E57" s="89" t="s">
        <v>165</v>
      </c>
      <c r="F57" s="69">
        <v>289.60000000000002</v>
      </c>
      <c r="G57" s="66" t="s">
        <v>189</v>
      </c>
      <c r="H57" s="13"/>
      <c r="I57" s="94" t="s">
        <v>216</v>
      </c>
      <c r="J57" s="64">
        <v>1200</v>
      </c>
      <c r="K57" s="17">
        <f t="shared" si="1"/>
        <v>347520</v>
      </c>
      <c r="L57" s="15"/>
      <c r="M57" s="50" t="s">
        <v>122</v>
      </c>
      <c r="N57" s="14" t="s">
        <v>122</v>
      </c>
      <c r="O57" s="13" t="s">
        <v>172</v>
      </c>
      <c r="P57" s="23"/>
      <c r="Q57" s="55" t="s">
        <v>221</v>
      </c>
    </row>
    <row r="58" spans="1:17" s="5" customFormat="1" ht="17.649999999999999" customHeight="1" x14ac:dyDescent="0.2">
      <c r="A58" s="49">
        <v>58</v>
      </c>
      <c r="B58" s="41" t="s">
        <v>109</v>
      </c>
      <c r="C58" s="85" t="s">
        <v>105</v>
      </c>
      <c r="D58" s="45" t="s">
        <v>107</v>
      </c>
      <c r="E58" s="45" t="s">
        <v>164</v>
      </c>
      <c r="F58" s="69">
        <v>388.2</v>
      </c>
      <c r="G58" s="66" t="s">
        <v>187</v>
      </c>
      <c r="H58" s="11">
        <v>1966</v>
      </c>
      <c r="I58" s="24" t="s">
        <v>215</v>
      </c>
      <c r="J58" s="63">
        <v>1200</v>
      </c>
      <c r="K58" s="17">
        <f t="shared" si="1"/>
        <v>465840</v>
      </c>
      <c r="L58" s="15">
        <v>50000</v>
      </c>
      <c r="M58" s="51" t="s">
        <v>123</v>
      </c>
      <c r="N58" s="14" t="s">
        <v>123</v>
      </c>
      <c r="O58" s="11" t="s">
        <v>124</v>
      </c>
      <c r="P58" s="23"/>
      <c r="Q58" s="55" t="s">
        <v>171</v>
      </c>
    </row>
    <row r="59" spans="1:17" s="5" customFormat="1" ht="22.9" customHeight="1" x14ac:dyDescent="0.2">
      <c r="A59" s="49">
        <v>59</v>
      </c>
      <c r="B59" s="10" t="s">
        <v>109</v>
      </c>
      <c r="C59" s="87" t="s">
        <v>149</v>
      </c>
      <c r="D59" s="48" t="s">
        <v>150</v>
      </c>
      <c r="E59" s="45" t="s">
        <v>164</v>
      </c>
      <c r="F59" s="70">
        <v>77.400000000000006</v>
      </c>
      <c r="G59" s="66" t="s">
        <v>187</v>
      </c>
      <c r="H59" s="8"/>
      <c r="I59" s="12"/>
      <c r="J59" s="65">
        <v>500</v>
      </c>
      <c r="K59" s="17">
        <f t="shared" si="1"/>
        <v>38700</v>
      </c>
      <c r="L59" s="20">
        <v>10000</v>
      </c>
      <c r="M59" s="52" t="s">
        <v>125</v>
      </c>
      <c r="N59" s="14" t="s">
        <v>122</v>
      </c>
      <c r="O59" s="8" t="s">
        <v>172</v>
      </c>
      <c r="P59" s="12"/>
      <c r="Q59" s="55" t="s">
        <v>171</v>
      </c>
    </row>
    <row r="60" spans="1:17" s="5" customFormat="1" ht="18.399999999999999" customHeight="1" x14ac:dyDescent="0.2">
      <c r="A60" s="49">
        <v>60</v>
      </c>
      <c r="B60" s="41" t="s">
        <v>109</v>
      </c>
      <c r="C60" s="84" t="s">
        <v>106</v>
      </c>
      <c r="D60" s="45" t="s">
        <v>108</v>
      </c>
      <c r="E60" s="45" t="s">
        <v>164</v>
      </c>
      <c r="F60" s="68">
        <v>1885.3</v>
      </c>
      <c r="G60" s="66" t="s">
        <v>187</v>
      </c>
      <c r="H60" s="11">
        <v>1990</v>
      </c>
      <c r="I60" s="24" t="s">
        <v>217</v>
      </c>
      <c r="J60" s="63">
        <v>1400</v>
      </c>
      <c r="K60" s="17">
        <f t="shared" si="1"/>
        <v>2639420</v>
      </c>
      <c r="L60" s="15">
        <v>50000</v>
      </c>
      <c r="M60" s="52" t="s">
        <v>125</v>
      </c>
      <c r="N60" s="52" t="s">
        <v>125</v>
      </c>
      <c r="O60" s="11" t="s">
        <v>124</v>
      </c>
      <c r="P60" s="23"/>
      <c r="Q60" s="55" t="s">
        <v>171</v>
      </c>
    </row>
    <row r="61" spans="1:17" s="5" customFormat="1" ht="16.149999999999999" customHeight="1" x14ac:dyDescent="0.2">
      <c r="A61" s="49">
        <v>61</v>
      </c>
      <c r="B61" s="10" t="s">
        <v>109</v>
      </c>
      <c r="C61" s="87" t="s">
        <v>152</v>
      </c>
      <c r="D61" s="48" t="s">
        <v>153</v>
      </c>
      <c r="E61" s="45" t="s">
        <v>164</v>
      </c>
      <c r="F61" s="70">
        <v>44.7</v>
      </c>
      <c r="G61" s="70" t="s">
        <v>189</v>
      </c>
      <c r="H61" s="8">
        <v>2018</v>
      </c>
      <c r="I61" s="12"/>
      <c r="J61" s="65">
        <v>1000</v>
      </c>
      <c r="K61" s="17">
        <f t="shared" si="1"/>
        <v>44700</v>
      </c>
      <c r="L61" s="20"/>
      <c r="M61" s="50" t="s">
        <v>122</v>
      </c>
      <c r="N61" s="14" t="s">
        <v>122</v>
      </c>
      <c r="O61" s="8" t="s">
        <v>172</v>
      </c>
      <c r="P61" s="23"/>
      <c r="Q61" s="42" t="s">
        <v>170</v>
      </c>
    </row>
    <row r="62" spans="1:17" s="5" customFormat="1" ht="18" customHeight="1" x14ac:dyDescent="0.2">
      <c r="A62" s="49">
        <v>62</v>
      </c>
      <c r="B62" s="10" t="s">
        <v>109</v>
      </c>
      <c r="C62" s="87" t="s">
        <v>152</v>
      </c>
      <c r="D62" s="48" t="s">
        <v>154</v>
      </c>
      <c r="E62" s="45" t="s">
        <v>164</v>
      </c>
      <c r="F62" s="70">
        <v>6</v>
      </c>
      <c r="G62" s="70" t="s">
        <v>189</v>
      </c>
      <c r="H62" s="8">
        <v>2018</v>
      </c>
      <c r="I62" s="12"/>
      <c r="J62" s="65">
        <v>500</v>
      </c>
      <c r="K62" s="17">
        <f t="shared" si="1"/>
        <v>3000</v>
      </c>
      <c r="L62" s="20"/>
      <c r="M62" s="50" t="s">
        <v>122</v>
      </c>
      <c r="N62" s="14" t="s">
        <v>122</v>
      </c>
      <c r="O62" s="8" t="s">
        <v>172</v>
      </c>
      <c r="P62" s="23"/>
      <c r="Q62" s="42" t="s">
        <v>170</v>
      </c>
    </row>
    <row r="63" spans="1:17" s="5" customFormat="1" ht="19.149999999999999" customHeight="1" x14ac:dyDescent="0.2">
      <c r="A63" s="49">
        <v>63</v>
      </c>
      <c r="B63" s="58" t="s">
        <v>109</v>
      </c>
      <c r="C63" s="84" t="s">
        <v>111</v>
      </c>
      <c r="D63" s="58" t="s">
        <v>112</v>
      </c>
      <c r="E63" s="45" t="s">
        <v>164</v>
      </c>
      <c r="F63" s="67">
        <v>169.8</v>
      </c>
      <c r="G63" s="67" t="s">
        <v>187</v>
      </c>
      <c r="H63" s="11">
        <v>2018</v>
      </c>
      <c r="I63" s="24"/>
      <c r="J63" s="62">
        <v>1200</v>
      </c>
      <c r="K63" s="17">
        <f t="shared" si="1"/>
        <v>203760</v>
      </c>
      <c r="L63" s="19">
        <v>20000</v>
      </c>
      <c r="M63" s="51" t="s">
        <v>123</v>
      </c>
      <c r="N63" s="14" t="s">
        <v>123</v>
      </c>
      <c r="O63" s="11" t="s">
        <v>124</v>
      </c>
      <c r="P63" s="23"/>
      <c r="Q63" s="55" t="s">
        <v>171</v>
      </c>
    </row>
    <row r="64" spans="1:17" s="5" customFormat="1" ht="18.399999999999999" customHeight="1" x14ac:dyDescent="0.2">
      <c r="A64" s="49">
        <v>64</v>
      </c>
      <c r="B64" s="41" t="s">
        <v>55</v>
      </c>
      <c r="C64" s="84" t="s">
        <v>56</v>
      </c>
      <c r="D64" s="45" t="s">
        <v>66</v>
      </c>
      <c r="E64" s="45" t="s">
        <v>164</v>
      </c>
      <c r="F64" s="68">
        <v>1041.3</v>
      </c>
      <c r="G64" s="68" t="s">
        <v>187</v>
      </c>
      <c r="H64" s="11">
        <v>1987</v>
      </c>
      <c r="I64" s="24" t="s">
        <v>208</v>
      </c>
      <c r="J64" s="63">
        <v>1400</v>
      </c>
      <c r="K64" s="17">
        <f t="shared" si="1"/>
        <v>1457820</v>
      </c>
      <c r="L64" s="15">
        <v>50000</v>
      </c>
      <c r="M64" s="50" t="s">
        <v>123</v>
      </c>
      <c r="N64" s="14" t="s">
        <v>122</v>
      </c>
      <c r="O64" s="11" t="s">
        <v>124</v>
      </c>
      <c r="P64" s="23" t="s">
        <v>128</v>
      </c>
      <c r="Q64" s="55" t="s">
        <v>171</v>
      </c>
    </row>
    <row r="65" spans="1:17" s="5" customFormat="1" ht="19.149999999999999" customHeight="1" x14ac:dyDescent="0.2">
      <c r="A65" s="49">
        <v>65</v>
      </c>
      <c r="B65" s="41" t="s">
        <v>55</v>
      </c>
      <c r="C65" s="84" t="s">
        <v>57</v>
      </c>
      <c r="D65" s="45" t="s">
        <v>67</v>
      </c>
      <c r="E65" s="45" t="s">
        <v>163</v>
      </c>
      <c r="F65" s="68">
        <v>318.2</v>
      </c>
      <c r="G65" s="68" t="s">
        <v>187</v>
      </c>
      <c r="H65" s="11">
        <v>1932</v>
      </c>
      <c r="I65" s="24" t="s">
        <v>206</v>
      </c>
      <c r="J65" s="63">
        <v>1200</v>
      </c>
      <c r="K65" s="17">
        <f t="shared" ref="K65:K76" si="2">J65*F65</f>
        <v>381840</v>
      </c>
      <c r="L65" s="15">
        <v>15000</v>
      </c>
      <c r="M65" s="50" t="s">
        <v>123</v>
      </c>
      <c r="N65" s="14" t="s">
        <v>122</v>
      </c>
      <c r="O65" s="11" t="s">
        <v>124</v>
      </c>
      <c r="P65" s="12" t="s">
        <v>129</v>
      </c>
      <c r="Q65" s="55" t="s">
        <v>171</v>
      </c>
    </row>
    <row r="66" spans="1:17" s="5" customFormat="1" ht="28.5" x14ac:dyDescent="0.2">
      <c r="A66" s="49">
        <v>66</v>
      </c>
      <c r="B66" s="41" t="s">
        <v>55</v>
      </c>
      <c r="C66" s="84" t="s">
        <v>58</v>
      </c>
      <c r="D66" s="45" t="s">
        <v>50</v>
      </c>
      <c r="E66" s="45" t="s">
        <v>164</v>
      </c>
      <c r="F66" s="68">
        <v>1803.1</v>
      </c>
      <c r="G66" s="68" t="s">
        <v>187</v>
      </c>
      <c r="H66" s="11">
        <v>1845</v>
      </c>
      <c r="I66" s="24" t="s">
        <v>222</v>
      </c>
      <c r="J66" s="63">
        <v>1700</v>
      </c>
      <c r="K66" s="17">
        <f t="shared" si="2"/>
        <v>3065270</v>
      </c>
      <c r="L66" s="15">
        <v>90000</v>
      </c>
      <c r="M66" s="51" t="s">
        <v>123</v>
      </c>
      <c r="N66" s="14" t="s">
        <v>123</v>
      </c>
      <c r="O66" s="11" t="s">
        <v>124</v>
      </c>
      <c r="P66" s="23" t="s">
        <v>130</v>
      </c>
      <c r="Q66" s="55" t="s">
        <v>171</v>
      </c>
    </row>
    <row r="67" spans="1:17" ht="28.5" x14ac:dyDescent="0.2">
      <c r="A67" s="49">
        <v>67</v>
      </c>
      <c r="B67" s="41" t="s">
        <v>55</v>
      </c>
      <c r="C67" s="84" t="s">
        <v>59</v>
      </c>
      <c r="D67" s="45" t="s">
        <v>68</v>
      </c>
      <c r="E67" s="45" t="s">
        <v>164</v>
      </c>
      <c r="F67" s="68">
        <v>822.6</v>
      </c>
      <c r="G67" s="68" t="s">
        <v>187</v>
      </c>
      <c r="H67" s="11">
        <v>1930</v>
      </c>
      <c r="I67" s="24">
        <v>2013</v>
      </c>
      <c r="J67" s="63">
        <v>1500</v>
      </c>
      <c r="K67" s="17">
        <f t="shared" si="2"/>
        <v>1233900</v>
      </c>
      <c r="L67" s="15">
        <v>80000</v>
      </c>
      <c r="M67" s="51" t="s">
        <v>123</v>
      </c>
      <c r="N67" s="14" t="s">
        <v>123</v>
      </c>
      <c r="O67" s="11" t="s">
        <v>124</v>
      </c>
      <c r="P67" s="23" t="s">
        <v>131</v>
      </c>
      <c r="Q67" s="55" t="s">
        <v>171</v>
      </c>
    </row>
    <row r="68" spans="1:17" s="5" customFormat="1" ht="28.15" customHeight="1" x14ac:dyDescent="0.2">
      <c r="A68" s="49">
        <v>68</v>
      </c>
      <c r="B68" s="41" t="s">
        <v>55</v>
      </c>
      <c r="C68" s="84" t="s">
        <v>60</v>
      </c>
      <c r="D68" s="45" t="s">
        <v>46</v>
      </c>
      <c r="E68" s="45" t="s">
        <v>164</v>
      </c>
      <c r="F68" s="68">
        <v>1073.8</v>
      </c>
      <c r="G68" s="68" t="s">
        <v>187</v>
      </c>
      <c r="H68" s="11">
        <v>2001</v>
      </c>
      <c r="I68" s="24" t="s">
        <v>207</v>
      </c>
      <c r="J68" s="63">
        <v>1400</v>
      </c>
      <c r="K68" s="17">
        <f t="shared" si="2"/>
        <v>1503320</v>
      </c>
      <c r="L68" s="15">
        <v>15000</v>
      </c>
      <c r="M68" s="51" t="s">
        <v>123</v>
      </c>
      <c r="N68" s="14" t="s">
        <v>123</v>
      </c>
      <c r="O68" s="11" t="s">
        <v>124</v>
      </c>
      <c r="P68" s="23"/>
      <c r="Q68" s="55" t="s">
        <v>171</v>
      </c>
    </row>
    <row r="69" spans="1:17" ht="28.5" x14ac:dyDescent="0.2">
      <c r="A69" s="49">
        <v>69</v>
      </c>
      <c r="B69" s="41" t="s">
        <v>55</v>
      </c>
      <c r="C69" s="84" t="s">
        <v>61</v>
      </c>
      <c r="D69" s="46" t="s">
        <v>69</v>
      </c>
      <c r="E69" s="45" t="s">
        <v>164</v>
      </c>
      <c r="F69" s="68">
        <v>237.3</v>
      </c>
      <c r="G69" s="68" t="s">
        <v>187</v>
      </c>
      <c r="H69" s="11">
        <v>2002</v>
      </c>
      <c r="I69" s="24"/>
      <c r="J69" s="63">
        <v>1200</v>
      </c>
      <c r="K69" s="17">
        <f t="shared" si="2"/>
        <v>284760</v>
      </c>
      <c r="L69" s="15">
        <v>12000</v>
      </c>
      <c r="M69" s="50" t="s">
        <v>123</v>
      </c>
      <c r="N69" s="14" t="s">
        <v>122</v>
      </c>
      <c r="O69" s="11" t="s">
        <v>124</v>
      </c>
      <c r="P69" s="23"/>
      <c r="Q69" s="55" t="s">
        <v>171</v>
      </c>
    </row>
    <row r="70" spans="1:17" ht="28.5" x14ac:dyDescent="0.2">
      <c r="A70" s="49">
        <v>70</v>
      </c>
      <c r="B70" s="41" t="s">
        <v>55</v>
      </c>
      <c r="C70" s="84" t="s">
        <v>178</v>
      </c>
      <c r="D70" s="46" t="s">
        <v>70</v>
      </c>
      <c r="E70" s="54" t="s">
        <v>168</v>
      </c>
      <c r="F70" s="68">
        <v>530.4</v>
      </c>
      <c r="G70" s="68" t="s">
        <v>187</v>
      </c>
      <c r="H70" s="11">
        <v>1987</v>
      </c>
      <c r="I70" s="24" t="s">
        <v>209</v>
      </c>
      <c r="J70" s="63">
        <v>1400</v>
      </c>
      <c r="K70" s="17">
        <f t="shared" si="2"/>
        <v>742560</v>
      </c>
      <c r="L70" s="16">
        <v>25000</v>
      </c>
      <c r="M70" s="50" t="s">
        <v>123</v>
      </c>
      <c r="N70" s="14" t="s">
        <v>122</v>
      </c>
      <c r="O70" s="11" t="s">
        <v>124</v>
      </c>
      <c r="P70" s="24" t="s">
        <v>132</v>
      </c>
      <c r="Q70" s="55" t="s">
        <v>171</v>
      </c>
    </row>
    <row r="71" spans="1:17" x14ac:dyDescent="0.2">
      <c r="A71" s="49">
        <v>71</v>
      </c>
      <c r="B71" s="41" t="s">
        <v>55</v>
      </c>
      <c r="C71" s="84" t="s">
        <v>76</v>
      </c>
      <c r="D71" s="45" t="s">
        <v>74</v>
      </c>
      <c r="E71" s="45" t="s">
        <v>164</v>
      </c>
      <c r="F71" s="68">
        <v>226</v>
      </c>
      <c r="G71" s="68" t="s">
        <v>189</v>
      </c>
      <c r="H71" s="11">
        <v>1960</v>
      </c>
      <c r="I71" s="24">
        <v>2010</v>
      </c>
      <c r="J71" s="63">
        <v>1200</v>
      </c>
      <c r="K71" s="17">
        <f t="shared" si="2"/>
        <v>271200</v>
      </c>
      <c r="L71" s="19">
        <v>5000</v>
      </c>
      <c r="M71" s="52" t="s">
        <v>125</v>
      </c>
      <c r="N71" s="14" t="s">
        <v>122</v>
      </c>
      <c r="O71" s="11" t="s">
        <v>172</v>
      </c>
      <c r="P71" s="12"/>
      <c r="Q71" s="56" t="s">
        <v>221</v>
      </c>
    </row>
    <row r="72" spans="1:17" s="5" customFormat="1" ht="28.9" customHeight="1" x14ac:dyDescent="0.2">
      <c r="A72" s="49">
        <v>72</v>
      </c>
      <c r="B72" s="41" t="s">
        <v>55</v>
      </c>
      <c r="C72" s="84" t="s">
        <v>62</v>
      </c>
      <c r="D72" s="45" t="s">
        <v>72</v>
      </c>
      <c r="E72" s="54" t="s">
        <v>167</v>
      </c>
      <c r="F72" s="68">
        <v>346.5</v>
      </c>
      <c r="G72" s="68" t="s">
        <v>187</v>
      </c>
      <c r="H72" s="11">
        <v>1850</v>
      </c>
      <c r="I72" s="24"/>
      <c r="J72" s="63">
        <v>1200</v>
      </c>
      <c r="K72" s="17">
        <f t="shared" si="2"/>
        <v>415800</v>
      </c>
      <c r="L72" s="15"/>
      <c r="M72" s="14" t="s">
        <v>122</v>
      </c>
      <c r="N72" s="14" t="s">
        <v>122</v>
      </c>
      <c r="O72" s="11" t="s">
        <v>172</v>
      </c>
      <c r="P72" s="23"/>
      <c r="Q72" s="57" t="s">
        <v>221</v>
      </c>
    </row>
    <row r="73" spans="1:17" s="5" customFormat="1" ht="21" customHeight="1" x14ac:dyDescent="0.2">
      <c r="A73" s="49">
        <v>73</v>
      </c>
      <c r="B73" s="41" t="s">
        <v>55</v>
      </c>
      <c r="C73" s="84" t="s">
        <v>63</v>
      </c>
      <c r="D73" s="45" t="s">
        <v>71</v>
      </c>
      <c r="E73" s="45" t="s">
        <v>164</v>
      </c>
      <c r="F73" s="68">
        <v>759.4</v>
      </c>
      <c r="G73" s="68" t="s">
        <v>187</v>
      </c>
      <c r="H73" s="11">
        <v>1950</v>
      </c>
      <c r="I73" s="24" t="s">
        <v>210</v>
      </c>
      <c r="J73" s="63">
        <v>1200</v>
      </c>
      <c r="K73" s="17">
        <f t="shared" si="2"/>
        <v>911280</v>
      </c>
      <c r="L73" s="15">
        <v>10000</v>
      </c>
      <c r="M73" s="51" t="s">
        <v>123</v>
      </c>
      <c r="N73" s="14" t="s">
        <v>123</v>
      </c>
      <c r="O73" s="11" t="s">
        <v>124</v>
      </c>
      <c r="P73" s="23"/>
      <c r="Q73" s="55" t="s">
        <v>171</v>
      </c>
    </row>
    <row r="74" spans="1:17" s="5" customFormat="1" ht="28.5" x14ac:dyDescent="0.2">
      <c r="A74" s="49">
        <v>74</v>
      </c>
      <c r="B74" s="41" t="s">
        <v>55</v>
      </c>
      <c r="C74" s="85" t="s">
        <v>64</v>
      </c>
      <c r="D74" s="45" t="s">
        <v>73</v>
      </c>
      <c r="E74" s="54" t="s">
        <v>167</v>
      </c>
      <c r="F74" s="68">
        <v>343.2</v>
      </c>
      <c r="G74" s="68" t="s">
        <v>187</v>
      </c>
      <c r="H74" s="11">
        <v>1980</v>
      </c>
      <c r="I74" s="24" t="s">
        <v>206</v>
      </c>
      <c r="J74" s="63">
        <v>1200</v>
      </c>
      <c r="K74" s="17">
        <f t="shared" si="2"/>
        <v>411840</v>
      </c>
      <c r="L74" s="15"/>
      <c r="M74" s="14" t="s">
        <v>122</v>
      </c>
      <c r="N74" s="14" t="s">
        <v>122</v>
      </c>
      <c r="O74" s="11" t="s">
        <v>124</v>
      </c>
      <c r="P74" s="23" t="s">
        <v>177</v>
      </c>
      <c r="Q74" s="42" t="s">
        <v>221</v>
      </c>
    </row>
    <row r="75" spans="1:17" s="5" customFormat="1" x14ac:dyDescent="0.2">
      <c r="A75" s="49">
        <v>75</v>
      </c>
      <c r="B75" s="41" t="s">
        <v>55</v>
      </c>
      <c r="C75" s="84" t="s">
        <v>77</v>
      </c>
      <c r="D75" s="45" t="s">
        <v>78</v>
      </c>
      <c r="E75" s="45" t="s">
        <v>164</v>
      </c>
      <c r="F75" s="68">
        <v>227.5</v>
      </c>
      <c r="G75" s="68" t="s">
        <v>189</v>
      </c>
      <c r="H75" s="11">
        <v>2010</v>
      </c>
      <c r="I75" s="24"/>
      <c r="J75" s="63">
        <v>1400</v>
      </c>
      <c r="K75" s="17">
        <f t="shared" si="2"/>
        <v>318500</v>
      </c>
      <c r="L75" s="15">
        <v>10000</v>
      </c>
      <c r="M75" s="51" t="s">
        <v>123</v>
      </c>
      <c r="N75" s="14" t="s">
        <v>123</v>
      </c>
      <c r="O75" s="11" t="s">
        <v>124</v>
      </c>
      <c r="P75" s="23"/>
      <c r="Q75" s="55" t="s">
        <v>171</v>
      </c>
    </row>
    <row r="76" spans="1:17" s="5" customFormat="1" x14ac:dyDescent="0.2">
      <c r="A76" s="49">
        <v>76</v>
      </c>
      <c r="B76" s="41" t="s">
        <v>55</v>
      </c>
      <c r="C76" s="84" t="s">
        <v>65</v>
      </c>
      <c r="D76" s="45" t="s">
        <v>75</v>
      </c>
      <c r="E76" s="54" t="s">
        <v>166</v>
      </c>
      <c r="F76" s="68">
        <v>365.8</v>
      </c>
      <c r="G76" s="68" t="s">
        <v>187</v>
      </c>
      <c r="H76" s="11">
        <v>1970</v>
      </c>
      <c r="I76" s="24" t="s">
        <v>211</v>
      </c>
      <c r="J76" s="63">
        <v>1200</v>
      </c>
      <c r="K76" s="17">
        <f t="shared" si="2"/>
        <v>438960</v>
      </c>
      <c r="L76" s="15">
        <v>30000</v>
      </c>
      <c r="M76" s="51" t="s">
        <v>125</v>
      </c>
      <c r="N76" s="14" t="s">
        <v>122</v>
      </c>
      <c r="O76" s="11" t="s">
        <v>124</v>
      </c>
      <c r="P76" s="23" t="s">
        <v>133</v>
      </c>
      <c r="Q76" s="55" t="s">
        <v>171</v>
      </c>
    </row>
    <row r="77" spans="1:17" s="32" customFormat="1" ht="15" x14ac:dyDescent="0.25">
      <c r="B77" s="25"/>
      <c r="C77" s="26" t="s">
        <v>179</v>
      </c>
      <c r="D77" s="27"/>
      <c r="E77" s="26"/>
      <c r="F77" s="71">
        <f>SUM(F3:F76)</f>
        <v>62358.200000000004</v>
      </c>
      <c r="G77" s="71"/>
      <c r="H77" s="33"/>
      <c r="I77" s="95"/>
      <c r="J77" s="72">
        <f>K77/F77</f>
        <v>1380.4246273946328</v>
      </c>
      <c r="K77" s="28">
        <f>SUM(K3:K76)</f>
        <v>86080795</v>
      </c>
      <c r="L77" s="29">
        <f>SUM(L3:L76)</f>
        <v>3554000</v>
      </c>
      <c r="M77" s="30"/>
      <c r="N77" s="26"/>
      <c r="O77" s="33"/>
      <c r="P77" s="31"/>
      <c r="Q77" s="39"/>
    </row>
    <row r="78" spans="1:17" x14ac:dyDescent="0.2">
      <c r="Q78" s="40"/>
    </row>
    <row r="79" spans="1:17" ht="15.75" x14ac:dyDescent="0.2">
      <c r="D79" s="36" t="s">
        <v>10</v>
      </c>
      <c r="Q79" s="40"/>
    </row>
    <row r="80" spans="1:17" ht="28.5" x14ac:dyDescent="0.2">
      <c r="D80" s="48" t="s">
        <v>183</v>
      </c>
      <c r="E80" s="90" t="s">
        <v>182</v>
      </c>
      <c r="Q80" s="40"/>
    </row>
    <row r="81" spans="4:17" ht="15" x14ac:dyDescent="0.2">
      <c r="D81" s="91" t="s">
        <v>11</v>
      </c>
      <c r="E81" s="90">
        <v>600</v>
      </c>
      <c r="Q81" s="40"/>
    </row>
    <row r="82" spans="4:17" ht="30" x14ac:dyDescent="0.2">
      <c r="D82" s="91" t="s">
        <v>219</v>
      </c>
      <c r="E82" s="90">
        <v>300</v>
      </c>
      <c r="Q82" s="40"/>
    </row>
    <row r="83" spans="4:17" ht="30" x14ac:dyDescent="0.2">
      <c r="D83" s="91" t="s">
        <v>12</v>
      </c>
      <c r="E83" s="90">
        <v>300</v>
      </c>
      <c r="Q83" s="40"/>
    </row>
    <row r="84" spans="4:17" ht="30" x14ac:dyDescent="0.2">
      <c r="D84" s="91" t="s">
        <v>13</v>
      </c>
      <c r="E84" s="90">
        <v>300</v>
      </c>
      <c r="Q84" s="37"/>
    </row>
    <row r="85" spans="4:17" ht="15" x14ac:dyDescent="0.2">
      <c r="D85" s="91" t="s">
        <v>218</v>
      </c>
      <c r="E85" s="90">
        <v>65</v>
      </c>
      <c r="Q85" s="37"/>
    </row>
    <row r="86" spans="4:17" ht="15" x14ac:dyDescent="0.2">
      <c r="D86" s="35"/>
      <c r="Q86" s="37"/>
    </row>
    <row r="87" spans="4:17" ht="15" x14ac:dyDescent="0.2">
      <c r="D87" s="35"/>
      <c r="Q87" s="37"/>
    </row>
    <row r="88" spans="4:17" ht="15" x14ac:dyDescent="0.2">
      <c r="D88" s="35"/>
      <c r="Q88" s="37"/>
    </row>
    <row r="89" spans="4:17" ht="15" x14ac:dyDescent="0.2">
      <c r="D89" s="35"/>
      <c r="Q89" s="37"/>
    </row>
    <row r="90" spans="4:17" ht="15" x14ac:dyDescent="0.2">
      <c r="D90" s="35"/>
      <c r="Q90" s="37"/>
    </row>
    <row r="91" spans="4:17" ht="15" x14ac:dyDescent="0.2">
      <c r="D91" s="35"/>
      <c r="Q91" s="37"/>
    </row>
    <row r="92" spans="4:17" ht="15" x14ac:dyDescent="0.2">
      <c r="D92" s="35"/>
      <c r="Q92" s="37"/>
    </row>
    <row r="93" spans="4:17" ht="15" x14ac:dyDescent="0.2">
      <c r="D93" s="35"/>
      <c r="Q93" s="37"/>
    </row>
    <row r="94" spans="4:17" ht="15" x14ac:dyDescent="0.2">
      <c r="D94" s="35"/>
    </row>
    <row r="95" spans="4:17" ht="15" x14ac:dyDescent="0.2">
      <c r="D95" s="35"/>
    </row>
    <row r="96" spans="4:17" ht="15" x14ac:dyDescent="0.2">
      <c r="D96" s="35"/>
    </row>
    <row r="97" spans="4:4" ht="15" x14ac:dyDescent="0.2">
      <c r="D97" s="35"/>
    </row>
    <row r="98" spans="4:4" ht="15" x14ac:dyDescent="0.2">
      <c r="D98" s="35"/>
    </row>
    <row r="99" spans="4:4" ht="15" x14ac:dyDescent="0.2">
      <c r="D99" s="35"/>
    </row>
  </sheetData>
  <autoFilter ref="B2:Q77" xr:uid="{00000000-0009-0000-0000-000000000000}">
    <sortState xmlns:xlrd2="http://schemas.microsoft.com/office/spreadsheetml/2017/richdata2" ref="B3:Q77">
      <sortCondition ref="B2:B77"/>
    </sortState>
  </autoFilter>
  <mergeCells count="1">
    <mergeCell ref="B1:C1"/>
  </mergeCells>
  <phoneticPr fontId="17" type="noConversion"/>
  <pageMargins left="0.25" right="0.25" top="0.75" bottom="0.75" header="0.3" footer="0.3"/>
  <pageSetup paperSize="8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Ratnik</dc:creator>
  <cp:lastModifiedBy>Ilme Kukk</cp:lastModifiedBy>
  <cp:lastPrinted>2017-12-15T09:05:16Z</cp:lastPrinted>
  <dcterms:created xsi:type="dcterms:W3CDTF">2017-12-05T11:44:06Z</dcterms:created>
  <dcterms:modified xsi:type="dcterms:W3CDTF">2019-12-18T08:38:46Z</dcterms:modified>
</cp:coreProperties>
</file>